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5"/>
  <workbookPr/>
  <mc:AlternateContent xmlns:mc="http://schemas.openxmlformats.org/markup-compatibility/2006">
    <mc:Choice Requires="x15">
      <x15ac:absPath xmlns:x15ac="http://schemas.microsoft.com/office/spreadsheetml/2010/11/ac" url="\\svgfile\課別共有\財政課\22_広報とＨＰとパブコメ\2_HP掲載\R6.10.3（R4財政状況資料集）\"/>
    </mc:Choice>
  </mc:AlternateContent>
  <xr:revisionPtr revIDLastSave="0" documentId="13_ncr:1_{4809EF71-087D-4BD2-A2E1-7CC68D0C5B16}" xr6:coauthVersionLast="36" xr6:coauthVersionMax="47" xr10:uidLastSave="{00000000-0000-0000-0000-000000000000}"/>
  <bookViews>
    <workbookView xWindow="-105" yWindow="-105" windowWidth="23250"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 r="BW34" i="10"/>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<sst xmlns="http://schemas.openxmlformats.org/spreadsheetml/2006/main" count="1099" uniqueCount="605">
  <si>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</si>
  <si>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</si>
  <si>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</si>
  <si>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</si>
  <si>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</si>
  <si>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</si>
  <si>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</si>
  <si>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</si>
  <si>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</si>
  <si>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</si>
  <si>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</si>
  <si>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</si>
  <si>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</si>
  <si>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</si>
  <si>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</si>
  <si>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</si>
  <si>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</si>
  <si>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</si>
  <si>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</si>
  <si>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</si>
  <si>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</si>
  <si>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</si>
  <si>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</si>
  <si>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</si>
  <si>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</si>
  <si>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</si>
  <si>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</si>
  <si>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</si>
  <si>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</si>
  <si>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</si>
  <si>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</si>
  <si>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</si>
  <si>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</si>
  <si>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</si>
  <si>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</si>
  <si>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</si>
  <si>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</si>
  <si>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</si>
  <si>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</si>
  <si>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</si>
  <si>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</si>
  <si>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</si>
  <si>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</si>
  <si>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</si>
  <si>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</si>
  <si>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</si>
  <si>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</si>
  <si>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</si>
  <si>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</si>
  <si>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</si>
  <si>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</si>
  <si>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</si>
  <si>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</si>
  <si>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</si>
  <si>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</si>
  <si>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</si>
  <si>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</si>
  <si>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</si>
  <si>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</si>
  <si>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</si>
  <si>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</si>
  <si>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</si>
  <si>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</si>
  <si>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</si>
  <si>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</si>
  <si>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</si>
  <si>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</si>
  <si>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</si>
  <si>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</si>
  <si>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</si>
  <si>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</si>
  <si>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</si>
  <si>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</si>
  <si>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</si>
  <si>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</si>
  <si>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</si>
  <si>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</si>
  <si>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</si>
  <si>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</si>
  <si>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</si>
  <si>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</si>
  <si>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</si>
  <si>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</si>
  <si>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</si>
  <si>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</si>
  <si>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</si>
  <si>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</si>
  <si>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</si>
  <si>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</si>
  <si>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</si>
  <si>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</si>
  <si>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</si>
  <si>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</si>
  <si>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</si>
  <si>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</si>
  <si>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</si>
  <si>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</si>
  <si>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</si>
  <si>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</si>
  <si>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</si>
  <si>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</si>
  <si>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</si>
  <si>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泉大津市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</si>
  <si>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</si>
  <si>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</si>
  <si>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</si>
  <si>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</si>
  <si>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</si>
  <si>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</si>
  <si>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</si>
  <si>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</si>
  <si>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</si>
  <si>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</si>
  <si>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</si>
  <si>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</si>
  <si>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</si>
  <si>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</si>
  <si>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</si>
  <si>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</si>
  <si>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</si>
  <si>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</si>
  <si>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</si>
  <si>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</si>
  <si>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</si>
  <si>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</si>
  <si>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</si>
  <si>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</si>
  <si>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</si>
  <si>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</si>
  <si>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</si>
  <si>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</si>
  <si>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</si>
  <si>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</si>
  <si>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</si>
  <si>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</si>
  <si>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</si>
  <si>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</si>
  <si>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</si>
  <si>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</si>
  <si>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</si>
  <si>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</si>
  <si>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</si>
  <si>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</si>
  <si>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</si>
  <si>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</si>
  <si>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</si>
  <si>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</si>
  <si>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</si>
  <si>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</si>
  <si>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</si>
  <si>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</si>
  <si>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</si>
  <si>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</si>
  <si>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</si>
  <si>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</si>
  <si>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</si>
  <si>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</si>
  <si>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</si>
  <si>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</si>
  <si>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</si>
  <si>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</si>
  <si>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</si>
  <si>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</si>
  <si>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</si>
  <si>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</si>
  <si>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</si>
  <si>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</si>
  <si>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</si>
  <si>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</si>
  <si>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</si>
  <si>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</si>
  <si>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</si>
  <si>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</si>
  <si>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</si>
  <si>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</si>
  <si>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</si>
  <si>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</si>
  <si>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</si>
  <si>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</si>
  <si>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</si>
  <si>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</si>
  <si>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</si>
  <si>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</si>
  <si>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</si>
  <si>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</si>
  <si>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</si>
  <si>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</si>
  <si>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</si>
  <si>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</si>
  <si>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</si>
  <si>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</si>
  <si>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</si>
  <si>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</si>
  <si>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</si>
  <si>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</si>
  <si>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</si>
  <si>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</si>
  <si>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</si>
  <si>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</si>
  <si>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</si>
  <si>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</si>
  <si>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</si>
  <si>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</si>
  <si>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</si>
  <si>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</si>
  <si>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</si>
  <si>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</si>
  <si>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</si>
  <si>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</si>
  <si>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</si>
  <si>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</si>
  <si>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</si>
  <si>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</si>
  <si>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</si>
  <si>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</si>
  <si>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</si>
  <si>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</si>
  <si>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大阪府泉大津市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</si>
  <si>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</si>
  <si>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</si>
  <si>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</si>
  <si>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</si>
  <si>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</si>
  <si>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</si>
  <si>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</si>
  <si>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</si>
  <si>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</si>
  <si>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</si>
  <si>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</si>
  <si>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</si>
  <si>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</si>
  <si>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</si>
  <si>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</si>
  <si>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</si>
  <si>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</si>
  <si>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</si>
  <si>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</si>
  <si>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</si>
  <si>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</si>
  <si>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</si>
  <si>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</si>
  <si>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</si>
  <si>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</si>
  <si>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</si>
  <si>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</si>
  <si>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</si>
  <si>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</si>
  <si>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</si>
  <si>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</si>
  <si>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</si>
  <si>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</si>
  <si>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</si>
  <si>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</si>
  <si>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</si>
  <si>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</si>
  <si>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</si>
  <si>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</si>
  <si>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</si>
  <si>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</si>
  <si>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</si>
  <si>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</si>
  <si>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</si>
  <si>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</si>
  <si>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</si>
  <si>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</si>
  <si>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</si>
  <si>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</si>
  <si>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</si>
  <si>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</si>
  <si>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</si>
  <si>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</si>
  <si>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</si>
  <si>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</si>
  <si>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</si>
  <si>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</si>
  <si>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</si>
  <si>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</si>
  <si>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</si>
  <si>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</si>
  <si>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</si>
  <si>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</si>
  <si>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</si>
  <si>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</si>
  <si>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</si>
  <si>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</si>
  <si>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</si>
  <si>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</si>
  <si>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</si>
  <si>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</si>
  <si>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</si>
  <si>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</si>
  <si>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</si>
  <si>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</si>
  <si>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</si>
  <si>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</si>
  <si>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</si>
  <si>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</si>
  <si>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</si>
  <si>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</si>
  <si>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</si>
  <si>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</si>
  <si>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</si>
  <si>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</si>
  <si>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</si>
  <si>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</si>
  <si>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</si>
  <si>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</si>
  <si>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</si>
  <si>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</si>
  <si>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</si>
  <si>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</si>
  <si>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</si>
  <si>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</si>
  <si>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</si>
  <si>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</si>
  <si>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</si>
  <si>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</si>
  <si>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</si>
  <si>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</si>
  <si>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</si>
  <si>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</si>
  <si>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</si>
  <si>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</si>
  <si>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</si>
  <si>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</si>
  <si>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</si>
  <si>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</si>
  <si>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</si>
  <si>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</si>
  <si>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</si>
  <si>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</si>
  <si>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</si>
  <si>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</si>
  <si>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</si>
  <si>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</si>
  <si>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</si>
  <si>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</si>
  <si>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</si>
  <si>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</si>
  <si>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</si>
  <si>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</si>
  <si>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</si>
  <si>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</si>
  <si>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</si>
  <si>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</si>
  <si>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</si>
  <si>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</si>
  <si>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</si>
  <si>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</si>
  <si>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</si>
  <si>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</si>
  <si>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</si>
  <si>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</si>
  <si>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</si>
  <si>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</si>
  <si>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</si>
  <si>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</si>
  <si>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</si>
  <si>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</si>
  <si>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</si>
  <si>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</si>
  <si>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</si>
  <si>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</si>
  <si>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</si>
  <si>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</si>
  <si>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</si>
  <si>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</si>
  <si>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</si>
  <si>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</si>
  <si>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大阪府泉大津市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</si>
  <si>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</si>
  <si>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</si>
  <si>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</si>
  <si>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</si>
  <si>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</si>
  <si>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</si>
  <si>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</si>
  <si>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</si>
  <si>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</si>
  <si>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</si>
  <si>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</si>
  <si>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</si>
  <si>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</si>
  <si>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</si>
  <si>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</si>
  <si>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</si>
  <si>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</si>
  <si>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</si>
  <si>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</si>
  <si>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</si>
  <si>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</si>
  <si>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</si>
  <si>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</si>
  <si>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</si>
  <si>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</si>
  <si>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</si>
  <si>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</si>
  <si>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</si>
  <si>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</si>
  <si>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</si>
  <si>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</si>
  <si>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</si>
  <si>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</si>
  <si>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</si>
  <si>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</si>
  <si>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</si>
  <si>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</si>
  <si>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</si>
  <si>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</si>
  <si>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泉大津市病院事業会計</t>
    <phoneticPr fontId="5"/>
  </si>
  <si>
    <t>法適用企業</t>
    <phoneticPr fontId="5"/>
  </si>
  <si>
    <t>泉大津市水道事業会計</t>
    <phoneticPr fontId="5"/>
  </si>
  <si>
    <t>泉大津市下水道事業会計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</si>
  <si>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</si>
  <si>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</si>
  <si>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</si>
  <si>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</si>
  <si>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</si>
  <si>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</si>
  <si>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</si>
  <si>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</si>
  <si>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</si>
  <si>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</si>
  <si>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</si>
  <si>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</si>
  <si>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</si>
  <si>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</si>
  <si>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</si>
  <si>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</si>
  <si>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</si>
  <si>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</si>
  <si>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</si>
  <si>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</si>
  <si>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</si>
  <si>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</si>
  <si>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</si>
  <si>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</si>
  <si>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</si>
  <si>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</si>
  <si>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</si>
  <si>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</si>
  <si>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</si>
  <si>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</si>
  <si>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</si>
  <si>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</si>
  <si>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</si>
  <si>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</si>
  <si>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</si>
  <si>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</si>
  <si>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</si>
  <si>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</si>
  <si>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</si>
  <si>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</si>
  <si>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</si>
  <si>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</si>
  <si>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</si>
  <si>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</si>
  <si>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</si>
  <si>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</si>
  <si>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</si>
  <si>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</si>
  <si>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</si>
  <si>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</si>
  <si>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</si>
  <si>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</si>
  <si>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</si>
  <si>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</si>
  <si>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</si>
  <si>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</si>
  <si>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</si>
  <si>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</si>
  <si>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</si>
  <si>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</si>
  <si>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</si>
  <si>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</si>
  <si>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泉大津市下水道事業会計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</si>
  <si>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</si>
  <si>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</si>
  <si>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</si>
  <si>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</si>
  <si>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</si>
  <si>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</si>
  <si>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</si>
  <si>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</si>
  <si>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</si>
  <si>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</si>
  <si>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</si>
  <si>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</si>
  <si>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</si>
  <si>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</si>
  <si>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</si>
  <si>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</si>
  <si>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</si>
  <si>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</si>
  <si>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</si>
  <si>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</si>
  <si>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</si>
  <si>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</si>
  <si>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</si>
  <si>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</si>
  <si>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</si>
  <si>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</si>
  <si>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</si>
  <si>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</si>
  <si>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</si>
  <si>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</si>
  <si>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</si>
  <si>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</si>
  <si>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</si>
  <si>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</si>
  <si>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</si>
  <si>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</si>
  <si>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</si>
  <si>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</si>
  <si>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</si>
  <si>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</si>
  <si>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</si>
  <si>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</si>
  <si>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</si>
  <si>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</si>
  <si>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</si>
  <si>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</si>
  <si>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</si>
  <si>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</si>
  <si>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</si>
  <si>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</si>
  <si>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</si>
  <si>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</si>
  <si>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</si>
  <si>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</si>
  <si>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</si>
  <si>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</si>
  <si>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</si>
  <si>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</si>
  <si>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</si>
  <si>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</si>
  <si>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</si>
  <si>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</si>
  <si>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</si>
  <si>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</si>
  <si>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</si>
  <si>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</si>
  <si>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</si>
  <si>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</si>
  <si>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</si>
  <si>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</si>
  <si>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</si>
  <si>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</si>
  <si>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</si>
  <si>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</si>
  <si>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</si>
  <si>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</si>
  <si>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</si>
  <si>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</si>
  <si>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</si>
  <si>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</si>
  <si>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</si>
  <si>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</si>
  <si>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</si>
  <si>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</si>
  <si>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</si>
  <si>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</si>
  <si>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</si>
  <si>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泉大津市水道事業会計</t>
  </si>
  <si>
    <t>泉大津市下水道事業会計</t>
  </si>
  <si>
    <t>泉大津市病院事業会計</t>
  </si>
  <si>
    <t>▲ 2.72</t>
  </si>
  <si>
    <t>▲ 4.89</t>
  </si>
  <si>
    <t>▲ 0.88</t>
  </si>
  <si>
    <t>一般会計</t>
  </si>
  <si>
    <t>介護保険事業特別会計</t>
  </si>
  <si>
    <t>国民健康保険事業特別会計</t>
  </si>
  <si>
    <t>後期高齢者医療特別会計</t>
  </si>
  <si>
    <t>土地取得事業特別会計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</si>
  <si>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</si>
  <si>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</si>
  <si>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</si>
  <si>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</si>
  <si>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</si>
  <si>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</si>
  <si>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</si>
  <si>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</si>
  <si>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泉大津市、和泉市墓地組合</t>
  </si>
  <si>
    <t>高石市泉大津市墓地組合</t>
  </si>
  <si>
    <t>泉北環境整備施設組合（一般会計）</t>
  </si>
  <si>
    <t>大阪府都市ボートレース企業団</t>
  </si>
  <si>
    <t>大阪府後期高齢者医療広域連合（一般会計）</t>
  </si>
  <si>
    <t>大阪府後期高齢者広域連合（後期高齢者医療特別会計）</t>
  </si>
  <si>
    <t>大阪広域水道企業団（水道企業会計）</t>
  </si>
  <si>
    <t>大阪広域水道企業団（工業用水道事業会計）</t>
  </si>
  <si>
    <t>〇</t>
    <phoneticPr fontId="2"/>
  </si>
  <si>
    <t>泉大津市土地開発公社</t>
    <rPh sb="0" eb="4">
      <t>イズミオオツシ</t>
    </rPh>
    <rPh sb="4" eb="6">
      <t>トチ</t>
    </rPh>
    <rPh sb="6" eb="8">
      <t>カイハツ</t>
    </rPh>
    <rPh sb="8" eb="10">
      <t>コウシャ</t>
    </rPh>
    <phoneticPr fontId="2"/>
  </si>
  <si>
    <t>泉大津マリン</t>
    <rPh sb="0" eb="3">
      <t>イズミオオツ</t>
    </rPh>
    <phoneticPr fontId="2"/>
  </si>
  <si>
    <t>泉大津埠頭</t>
    <rPh sb="0" eb="3">
      <t>イズミオオツ</t>
    </rPh>
    <rPh sb="3" eb="5">
      <t>フトウ</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</si>
  <si>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</si>
  <si>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</si>
  <si>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</si>
  <si>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</si>
  <si>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</si>
  <si>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本市の両比率は、類似団体平均値を上回っている。その要因としては、過去に発行した市債が大きく影響している。そのため市債の償還を計画的に進め、可能な限り市債の発行を抑制し、また平成26年度以降、一般財源による土地開発公社の保有土地の買戻しを進めてきた結果、将来負担比率は大きく改善した。また、実質公債費比率については、平成28年度には7年ぶりに地方債発行許可基準である18％を下回る結果となった。しかしながら本市が抱える問題として、公共施設の老朽化に伴う更新整備が控えていることから、今後の財政規律が緩むことのないよう努めていかなければならない。これらの状況を踏まえ、令和3年度に策定した「第２次泉大津市財政運営基本方針」に基づき、市債の発行抑制や土地開発公社が保有する土地の買戻しを継続的に行いながら、両比率を改善できるよう、慎重かつ適正な財政運営に努める必要があるものと分析す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</si>
  <si>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</si>
  <si>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</si>
  <si>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</si>
  <si>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内平均値を上回っている。過去に発行した市債の影響が大きいため、市債の償還を計画的に進め、可能な限り市債の発行抑制を図っている。また、昭和40年代から50年代の半ばにかけて建設された公共施設の多くが更新時期を迎えており有形固定資産減価償却率については、類似団体と同様に高い数値で推移している。
　今後は、平成29年度に策定した「泉大津市公共施設適正配置基本計画」に沿って施設の適正配置を進め、平成28年度に策定の「泉大津市公共施設等総合管理計画」において、道路などのインフラ資産について、長寿命化や適切な維持保全によるコストの圧縮を図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</si>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</sst>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51" xfId="16" applyFont="1" applyBorder="1" applyAlignment="1" applyProtection="1">
      <alignment horizontal="left" vertical="center" wrapText="1"/>
      <protection locked="0"/>
    </xf>
    <xf numFmtId="0" fontId="1" fillId="0" borderId="65"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6"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772D90-6EED-45E1-9030-A3C49AC3F84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6E3B-44FD-9AF7-072E50F9A4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12206</c:v>
                </c:pt>
                <c:pt idx="1">
                  <c:v>14476</c:v>
                </c:pt>
                <c:pt idx="2">
                  <c:v>28710</c:v>
                </c:pt>
                <c:pt idx="3">
                  <c:v>42011</c:v>
                </c:pt>
                <c:pt idx="4">
                  <c:v>39741</c:v>
                </c:pt>
              </c:numCache>
            </c:numRef>
          </c:val>
          <c:smooth val="0"/>
          <c:extLst>
            <c:ext xmlns:c16="http://schemas.microsoft.com/office/drawing/2014/chart" uri="{C3380CC4-5D6E-409C-BE32-E72D297353CC}">
              <c16:uniqueId val="{00000001-6E3B-44FD-9AF7-072E50F9A4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2.04</c:v>
                </c:pt>
                <c:pt idx="1">
                  <c:v>2.7</c:v>
                </c:pt>
                <c:pt idx="2">
                  <c:v>2.02</c:v>
                </c:pt>
                <c:pt idx="3">
                  <c:v>1.92</c:v>
                </c:pt>
                <c:pt idx="4">
                  <c:v>1.81</c:v>
                </c:pt>
              </c:numCache>
            </c:numRef>
          </c:val>
          <c:extLst>
            <c:ext xmlns:c16="http://schemas.microsoft.com/office/drawing/2014/chart" uri="{C3380CC4-5D6E-409C-BE32-E72D297353CC}">
              <c16:uniqueId val="{00000000-C04F-4700-BC57-5C345433ED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13.39</c:v>
                </c:pt>
                <c:pt idx="1">
                  <c:v>17.71</c:v>
                </c:pt>
                <c:pt idx="2">
                  <c:v>19.489999999999998</c:v>
                </c:pt>
                <c:pt idx="3">
                  <c:v>24.23</c:v>
                </c:pt>
                <c:pt idx="4">
                  <c:v>27.47</c:v>
                </c:pt>
              </c:numCache>
            </c:numRef>
          </c:val>
          <c:extLst>
            <c:ext xmlns:c16="http://schemas.microsoft.com/office/drawing/2014/chart" uri="{C3380CC4-5D6E-409C-BE32-E72D297353CC}">
              <c16:uniqueId val="{00000001-C04F-4700-BC57-5C345433ED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3.27</c:v>
                </c:pt>
                <c:pt idx="1">
                  <c:v>5.03</c:v>
                </c:pt>
                <c:pt idx="2">
                  <c:v>1.77</c:v>
                </c:pt>
                <c:pt idx="3">
                  <c:v>5.42</c:v>
                </c:pt>
                <c:pt idx="4">
                  <c:v>2.66</c:v>
                </c:pt>
              </c:numCache>
            </c:numRef>
          </c:val>
          <c:smooth val="0"/>
          <c:extLst>
            <c:ext xmlns:c16="http://schemas.microsoft.com/office/drawing/2014/chart" uri="{C3380CC4-5D6E-409C-BE32-E72D297353CC}">
              <c16:uniqueId val="{00000002-C04F-4700-BC57-5C345433ED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0.63</c:v>
                </c:pt>
                <c:pt idx="2">
                  <c:v>#N/A</c:v>
                </c:pt>
                <c:pt idx="3">
                  <c:v>1.03</c:v>
                </c:pt>
                <c:pt idx="4">
                  <c:v>0</c:v>
                </c:pt>
                <c:pt idx="5">
                  <c:v>0</c:v>
                </c:pt>
                <c:pt idx="6">
                  <c:v>0</c:v>
                </c:pt>
                <c:pt idx="7">
                  <c:v>0</c:v>
                </c:pt>
                <c:pt idx="8">
                  <c:v>0</c:v>
                </c:pt>
                <c:pt idx="9">
                  <c:v>0</c:v>
                </c:pt>
              </c:numCache>
            </c:numRef>
          </c:val>
          <c:extLst>
            <c:ext xmlns:c16="http://schemas.microsoft.com/office/drawing/2014/chart" uri="{C3380CC4-5D6E-409C-BE32-E72D297353CC}">
              <c16:uniqueId val="{00000000-9BC0-4ACA-BC7E-A0EC9D039F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C0-4ACA-BC7E-A0EC9D039F54}"/>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BC0-4ACA-BC7E-A0EC9D039F5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0.16</c:v>
                </c:pt>
                <c:pt idx="2">
                  <c:v>#N/A</c:v>
                </c:pt>
                <c:pt idx="3">
                  <c:v>0.15</c:v>
                </c:pt>
                <c:pt idx="4">
                  <c:v>#N/A</c:v>
                </c:pt>
                <c:pt idx="5">
                  <c:v>0.16</c:v>
                </c:pt>
                <c:pt idx="6">
                  <c:v>#N/A</c:v>
                </c:pt>
                <c:pt idx="7">
                  <c:v>0.18</c:v>
                </c:pt>
                <c:pt idx="8">
                  <c:v>#N/A</c:v>
                </c:pt>
                <c:pt idx="9">
                  <c:v>0.23</c:v>
                </c:pt>
              </c:numCache>
            </c:numRef>
          </c:val>
          <c:extLst>
            <c:ext xmlns:c16="http://schemas.microsoft.com/office/drawing/2014/chart" uri="{C3380CC4-5D6E-409C-BE32-E72D297353CC}">
              <c16:uniqueId val="{00000003-9BC0-4ACA-BC7E-A0EC9D039F54}"/>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0.83</c:v>
                </c:pt>
                <c:pt idx="2">
                  <c:v>#N/A</c:v>
                </c:pt>
                <c:pt idx="3">
                  <c:v>0.44</c:v>
                </c:pt>
                <c:pt idx="4">
                  <c:v>#N/A</c:v>
                </c:pt>
                <c:pt idx="5">
                  <c:v>0.51</c:v>
                </c:pt>
                <c:pt idx="6">
                  <c:v>#N/A</c:v>
                </c:pt>
                <c:pt idx="7">
                  <c:v>0.36</c:v>
                </c:pt>
                <c:pt idx="8">
                  <c:v>#N/A</c:v>
                </c:pt>
                <c:pt idx="9">
                  <c:v>0.52</c:v>
                </c:pt>
              </c:numCache>
            </c:numRef>
          </c:val>
          <c:extLst>
            <c:ext xmlns:c16="http://schemas.microsoft.com/office/drawing/2014/chart" uri="{C3380CC4-5D6E-409C-BE32-E72D297353CC}">
              <c16:uniqueId val="{00000004-9BC0-4ACA-BC7E-A0EC9D039F54}"/>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0.57999999999999996</c:v>
                </c:pt>
                <c:pt idx="2">
                  <c:v>#N/A</c:v>
                </c:pt>
                <c:pt idx="3">
                  <c:v>0.25</c:v>
                </c:pt>
                <c:pt idx="4">
                  <c:v>#N/A</c:v>
                </c:pt>
                <c:pt idx="5">
                  <c:v>1.32</c:v>
                </c:pt>
                <c:pt idx="6">
                  <c:v>#N/A</c:v>
                </c:pt>
                <c:pt idx="7">
                  <c:v>0.83</c:v>
                </c:pt>
                <c:pt idx="8">
                  <c:v>#N/A</c:v>
                </c:pt>
                <c:pt idx="9">
                  <c:v>1.31</c:v>
                </c:pt>
              </c:numCache>
            </c:numRef>
          </c:val>
          <c:extLst>
            <c:ext xmlns:c16="http://schemas.microsoft.com/office/drawing/2014/chart" uri="{C3380CC4-5D6E-409C-BE32-E72D297353CC}">
              <c16:uniqueId val="{00000005-9BC0-4ACA-BC7E-A0EC9D039F5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2.04</c:v>
                </c:pt>
                <c:pt idx="2">
                  <c:v>#N/A</c:v>
                </c:pt>
                <c:pt idx="3">
                  <c:v>2.69</c:v>
                </c:pt>
                <c:pt idx="4">
                  <c:v>#N/A</c:v>
                </c:pt>
                <c:pt idx="5">
                  <c:v>2.0099999999999998</c:v>
                </c:pt>
                <c:pt idx="6">
                  <c:v>#N/A</c:v>
                </c:pt>
                <c:pt idx="7">
                  <c:v>1.92</c:v>
                </c:pt>
                <c:pt idx="8">
                  <c:v>#N/A</c:v>
                </c:pt>
                <c:pt idx="9">
                  <c:v>1.81</c:v>
                </c:pt>
              </c:numCache>
            </c:numRef>
          </c:val>
          <c:extLst>
            <c:ext xmlns:c16="http://schemas.microsoft.com/office/drawing/2014/chart" uri="{C3380CC4-5D6E-409C-BE32-E72D297353CC}">
              <c16:uniqueId val="{00000006-9BC0-4ACA-BC7E-A0EC9D039F54}"/>
            </c:ext>
          </c:extLst>
        </c:ser>
        <c:ser>
          <c:idx val="7"/>
          <c:order val="7"/>
          <c:tx>
            <c:strRef>
              <c:f>データシート!$A$34</c:f>
              <c:strCache>
                <c:ptCount val="1"/>
                <c:pt idx="0">
                  <c:v>泉大津市病院事業会計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2.72</c:v>
                </c:pt>
                <c:pt idx="1">
                  <c:v>#N/A</c:v>
                </c:pt>
                <c:pt idx="2">
                  <c:v>4.8899999999999997</c:v>
                </c:pt>
                <c:pt idx="3">
                  <c:v>#N/A</c:v>
                </c:pt>
                <c:pt idx="4">
                  <c:v>0.88</c:v>
                </c:pt>
                <c:pt idx="5">
                  <c:v>#N/A</c:v>
                </c:pt>
                <c:pt idx="6">
                  <c:v>#N/A</c:v>
                </c:pt>
                <c:pt idx="7">
                  <c:v>0</c:v>
                </c:pt>
                <c:pt idx="8">
                  <c:v>#N/A</c:v>
                </c:pt>
                <c:pt idx="9">
                  <c:v>1.81</c:v>
                </c:pt>
              </c:numCache>
            </c:numRef>
          </c:val>
          <c:extLst>
            <c:ext xmlns:c16="http://schemas.microsoft.com/office/drawing/2014/chart" uri="{C3380CC4-5D6E-409C-BE32-E72D297353CC}">
              <c16:uniqueId val="{00000007-9BC0-4ACA-BC7E-A0EC9D039F54}"/>
            </c:ext>
          </c:extLst>
        </c:ser>
        <c:ser>
          <c:idx val="8"/>
          <c:order val="8"/>
          <c:tx>
            <c:strRef>
              <c:f>データシート!$A$35</c:f>
              <c:strCache>
                <c:ptCount val="1"/>
                <c:pt idx="0">
                  <c:v>泉大津市下水道事業会計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0.8</c:v>
                </c:pt>
                <c:pt idx="6">
                  <c:v>#N/A</c:v>
                </c:pt>
                <c:pt idx="7">
                  <c:v>1.59</c:v>
                </c:pt>
                <c:pt idx="8">
                  <c:v>#N/A</c:v>
                </c:pt>
                <c:pt idx="9">
                  <c:v>2.4</c:v>
                </c:pt>
              </c:numCache>
            </c:numRef>
          </c:val>
          <c:extLst>
            <c:ext xmlns:c16="http://schemas.microsoft.com/office/drawing/2014/chart" uri="{C3380CC4-5D6E-409C-BE32-E72D297353CC}">
              <c16:uniqueId val="{00000008-9BC0-4ACA-BC7E-A0EC9D039F54}"/>
            </c:ext>
          </c:extLst>
        </c:ser>
        <c:ser>
          <c:idx val="9"/>
          <c:order val="9"/>
          <c:tx>
            <c:strRef>
              <c:f>データシート!$A$36</c:f>
              <c:strCache>
                <c:ptCount val="1"/>
                <c:pt idx="0">
                  <c:v>泉大津市水道事業会計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14.05</c:v>
                </c:pt>
                <c:pt idx="2">
                  <c:v>#N/A</c:v>
                </c:pt>
                <c:pt idx="3">
                  <c:v>15.35</c:v>
                </c:pt>
                <c:pt idx="4">
                  <c:v>#N/A</c:v>
                </c:pt>
                <c:pt idx="5">
                  <c:v>16.57</c:v>
                </c:pt>
                <c:pt idx="6">
                  <c:v>#N/A</c:v>
                </c:pt>
                <c:pt idx="7">
                  <c:v>15.85</c:v>
                </c:pt>
                <c:pt idx="8">
                  <c:v>#N/A</c:v>
                </c:pt>
                <c:pt idx="9">
                  <c:v>15.66</c:v>
                </c:pt>
              </c:numCache>
            </c:numRef>
          </c:val>
          <c:extLst>
            <c:ext xmlns:c16="http://schemas.microsoft.com/office/drawing/2014/chart" uri="{C3380CC4-5D6E-409C-BE32-E72D297353CC}">
              <c16:uniqueId val="{00000009-9BC0-4ACA-BC7E-A0EC9D039F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3448</c:v>
                </c:pt>
                <c:pt idx="5">
                  <c:v>3457</c:v>
                </c:pt>
                <c:pt idx="8">
                  <c:v>3929</c:v>
                </c:pt>
                <c:pt idx="11">
                  <c:v>3629</c:v>
                </c:pt>
                <c:pt idx="14">
                  <c:v>3281</c:v>
                </c:pt>
              </c:numCache>
            </c:numRef>
          </c:val>
          <c:extLst>
            <c:ext xmlns:c16="http://schemas.microsoft.com/office/drawing/2014/chart" uri="{C3380CC4-5D6E-409C-BE32-E72D297353CC}">
              <c16:uniqueId val="{00000000-49B2-48D1-B756-5DC6A50100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B2-48D1-B756-5DC6A50100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340</c:v>
                </c:pt>
                <c:pt idx="3">
                  <c:v>335</c:v>
                </c:pt>
                <c:pt idx="6">
                  <c:v>561</c:v>
                </c:pt>
                <c:pt idx="9">
                  <c:v>812</c:v>
                </c:pt>
                <c:pt idx="12">
                  <c:v>446</c:v>
                </c:pt>
              </c:numCache>
            </c:numRef>
          </c:val>
          <c:extLst>
            <c:ext xmlns:c16="http://schemas.microsoft.com/office/drawing/2014/chart" uri="{C3380CC4-5D6E-409C-BE32-E72D297353CC}">
              <c16:uniqueId val="{00000002-49B2-48D1-B756-5DC6A50100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135</c:v>
                </c:pt>
                <c:pt idx="3">
                  <c:v>135</c:v>
                </c:pt>
                <c:pt idx="6">
                  <c:v>126</c:v>
                </c:pt>
                <c:pt idx="9">
                  <c:v>116</c:v>
                </c:pt>
                <c:pt idx="12">
                  <c:v>113</c:v>
                </c:pt>
              </c:numCache>
            </c:numRef>
          </c:val>
          <c:extLst>
            <c:ext xmlns:c16="http://schemas.microsoft.com/office/drawing/2014/chart" uri="{C3380CC4-5D6E-409C-BE32-E72D297353CC}">
              <c16:uniqueId val="{00000003-49B2-48D1-B756-5DC6A50100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1594</c:v>
                </c:pt>
                <c:pt idx="3">
                  <c:v>1560</c:v>
                </c:pt>
                <c:pt idx="6">
                  <c:v>1533</c:v>
                </c:pt>
                <c:pt idx="9">
                  <c:v>1432</c:v>
                </c:pt>
                <c:pt idx="12">
                  <c:v>1410</c:v>
                </c:pt>
              </c:numCache>
            </c:numRef>
          </c:val>
          <c:extLst>
            <c:ext xmlns:c16="http://schemas.microsoft.com/office/drawing/2014/chart" uri="{C3380CC4-5D6E-409C-BE32-E72D297353CC}">
              <c16:uniqueId val="{00000004-49B2-48D1-B756-5DC6A50100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21</c:v>
                </c:pt>
                <c:pt idx="3">
                  <c:v>21</c:v>
                </c:pt>
                <c:pt idx="6">
                  <c:v>21</c:v>
                </c:pt>
                <c:pt idx="9">
                  <c:v>0</c:v>
                </c:pt>
                <c:pt idx="12">
                  <c:v>0</c:v>
                </c:pt>
              </c:numCache>
            </c:numRef>
          </c:val>
          <c:extLst>
            <c:ext xmlns:c16="http://schemas.microsoft.com/office/drawing/2014/chart" uri="{C3380CC4-5D6E-409C-BE32-E72D297353CC}">
              <c16:uniqueId val="{00000005-49B2-48D1-B756-5DC6A50100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B2-48D1-B756-5DC6A50100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2810</c:v>
                </c:pt>
                <c:pt idx="3">
                  <c:v>2666</c:v>
                </c:pt>
                <c:pt idx="6">
                  <c:v>2707</c:v>
                </c:pt>
                <c:pt idx="9">
                  <c:v>2753</c:v>
                </c:pt>
                <c:pt idx="12">
                  <c:v>2757</c:v>
                </c:pt>
              </c:numCache>
            </c:numRef>
          </c:val>
          <c:extLst>
            <c:ext xmlns:c16="http://schemas.microsoft.com/office/drawing/2014/chart" uri="{C3380CC4-5D6E-409C-BE32-E72D297353CC}">
              <c16:uniqueId val="{00000007-49B2-48D1-B756-5DC6A50100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1452</c:v>
                </c:pt>
                <c:pt idx="2">
                  <c:v>#N/A</c:v>
                </c:pt>
                <c:pt idx="3">
                  <c:v>#N/A</c:v>
                </c:pt>
                <c:pt idx="4">
                  <c:v>1260</c:v>
                </c:pt>
                <c:pt idx="5">
                  <c:v>#N/A</c:v>
                </c:pt>
                <c:pt idx="6">
                  <c:v>#N/A</c:v>
                </c:pt>
                <c:pt idx="7">
                  <c:v>1019</c:v>
                </c:pt>
                <c:pt idx="8">
                  <c:v>#N/A</c:v>
                </c:pt>
                <c:pt idx="9">
                  <c:v>#N/A</c:v>
                </c:pt>
                <c:pt idx="10">
                  <c:v>1484</c:v>
                </c:pt>
                <c:pt idx="11">
                  <c:v>#N/A</c:v>
                </c:pt>
                <c:pt idx="12">
                  <c:v>#N/A</c:v>
                </c:pt>
                <c:pt idx="13">
                  <c:v>1445</c:v>
                </c:pt>
                <c:pt idx="14">
                  <c:v>#N/A</c:v>
                </c:pt>
              </c:numCache>
            </c:numRef>
          </c:val>
          <c:smooth val="0"/>
          <c:extLst>
            <c:ext xmlns:c16="http://schemas.microsoft.com/office/drawing/2014/chart" uri="{C3380CC4-5D6E-409C-BE32-E72D297353CC}">
              <c16:uniqueId val="{00000008-49B2-48D1-B756-5DC6A50100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30484</c:v>
                </c:pt>
                <c:pt idx="5">
                  <c:v>29560</c:v>
                </c:pt>
                <c:pt idx="8">
                  <c:v>28961</c:v>
                </c:pt>
                <c:pt idx="11">
                  <c:v>28216</c:v>
                </c:pt>
                <c:pt idx="14">
                  <c:v>27289</c:v>
                </c:pt>
              </c:numCache>
            </c:numRef>
          </c:val>
          <c:extLst>
            <c:ext xmlns:c16="http://schemas.microsoft.com/office/drawing/2014/chart" uri="{C3380CC4-5D6E-409C-BE32-E72D297353CC}">
              <c16:uniqueId val="{00000000-622E-406F-9102-4DC757EB27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8878</c:v>
                </c:pt>
                <c:pt idx="5">
                  <c:v>8806</c:v>
                </c:pt>
                <c:pt idx="8">
                  <c:v>8778</c:v>
                </c:pt>
                <c:pt idx="11">
                  <c:v>7881</c:v>
                </c:pt>
                <c:pt idx="14">
                  <c:v>7443</c:v>
                </c:pt>
              </c:numCache>
            </c:numRef>
          </c:val>
          <c:extLst>
            <c:ext xmlns:c16="http://schemas.microsoft.com/office/drawing/2014/chart" uri="{C3380CC4-5D6E-409C-BE32-E72D297353CC}">
              <c16:uniqueId val="{00000001-622E-406F-9102-4DC757EB27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5677</c:v>
                </c:pt>
                <c:pt idx="5">
                  <c:v>6973</c:v>
                </c:pt>
                <c:pt idx="8">
                  <c:v>7579</c:v>
                </c:pt>
                <c:pt idx="11">
                  <c:v>8905</c:v>
                </c:pt>
                <c:pt idx="14">
                  <c:v>9468</c:v>
                </c:pt>
              </c:numCache>
            </c:numRef>
          </c:val>
          <c:extLst>
            <c:ext xmlns:c16="http://schemas.microsoft.com/office/drawing/2014/chart" uri="{C3380CC4-5D6E-409C-BE32-E72D297353CC}">
              <c16:uniqueId val="{00000002-622E-406F-9102-4DC757EB27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2E-406F-9102-4DC757EB27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2E-406F-9102-4DC757EB27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406</c:v>
                </c:pt>
                <c:pt idx="3">
                  <c:v>413</c:v>
                </c:pt>
                <c:pt idx="6">
                  <c:v>424</c:v>
                </c:pt>
                <c:pt idx="9">
                  <c:v>433</c:v>
                </c:pt>
                <c:pt idx="12">
                  <c:v>312</c:v>
                </c:pt>
              </c:numCache>
            </c:numRef>
          </c:val>
          <c:extLst>
            <c:ext xmlns:c16="http://schemas.microsoft.com/office/drawing/2014/chart" uri="{C3380CC4-5D6E-409C-BE32-E72D297353CC}">
              <c16:uniqueId val="{00000005-622E-406F-9102-4DC757EB27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2735</c:v>
                </c:pt>
                <c:pt idx="3">
                  <c:v>2665</c:v>
                </c:pt>
                <c:pt idx="6">
                  <c:v>2673</c:v>
                </c:pt>
                <c:pt idx="9">
                  <c:v>2672</c:v>
                </c:pt>
                <c:pt idx="12">
                  <c:v>2663</c:v>
                </c:pt>
              </c:numCache>
            </c:numRef>
          </c:val>
          <c:extLst>
            <c:ext xmlns:c16="http://schemas.microsoft.com/office/drawing/2014/chart" uri="{C3380CC4-5D6E-409C-BE32-E72D297353CC}">
              <c16:uniqueId val="{00000006-622E-406F-9102-4DC757EB27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1164</c:v>
                </c:pt>
                <c:pt idx="3">
                  <c:v>1076</c:v>
                </c:pt>
                <c:pt idx="6">
                  <c:v>1082</c:v>
                </c:pt>
                <c:pt idx="9">
                  <c:v>1118</c:v>
                </c:pt>
                <c:pt idx="12">
                  <c:v>1156</c:v>
                </c:pt>
              </c:numCache>
            </c:numRef>
          </c:val>
          <c:extLst>
            <c:ext xmlns:c16="http://schemas.microsoft.com/office/drawing/2014/chart" uri="{C3380CC4-5D6E-409C-BE32-E72D297353CC}">
              <c16:uniqueId val="{00000007-622E-406F-9102-4DC757EB27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18416</c:v>
                </c:pt>
                <c:pt idx="3">
                  <c:v>17490</c:v>
                </c:pt>
                <c:pt idx="6">
                  <c:v>16297</c:v>
                </c:pt>
                <c:pt idx="9">
                  <c:v>14832</c:v>
                </c:pt>
                <c:pt idx="12">
                  <c:v>14253</c:v>
                </c:pt>
              </c:numCache>
            </c:numRef>
          </c:val>
          <c:extLst>
            <c:ext xmlns:c16="http://schemas.microsoft.com/office/drawing/2014/chart" uri="{C3380CC4-5D6E-409C-BE32-E72D297353CC}">
              <c16:uniqueId val="{00000008-622E-406F-9102-4DC757EB27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2437</c:v>
                </c:pt>
                <c:pt idx="3">
                  <c:v>2134</c:v>
                </c:pt>
                <c:pt idx="6">
                  <c:v>1601</c:v>
                </c:pt>
                <c:pt idx="9">
                  <c:v>806</c:v>
                </c:pt>
                <c:pt idx="12">
                  <c:v>502</c:v>
                </c:pt>
              </c:numCache>
            </c:numRef>
          </c:val>
          <c:extLst>
            <c:ext xmlns:c16="http://schemas.microsoft.com/office/drawing/2014/chart" uri="{C3380CC4-5D6E-409C-BE32-E72D297353CC}">
              <c16:uniqueId val="{00000009-622E-406F-9102-4DC757EB27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29472</c:v>
                </c:pt>
                <c:pt idx="3">
                  <c:v>28341</c:v>
                </c:pt>
                <c:pt idx="6">
                  <c:v>27560</c:v>
                </c:pt>
                <c:pt idx="9">
                  <c:v>27336</c:v>
                </c:pt>
                <c:pt idx="12">
                  <c:v>26248</c:v>
                </c:pt>
              </c:numCache>
            </c:numRef>
          </c:val>
          <c:extLst>
            <c:ext xmlns:c16="http://schemas.microsoft.com/office/drawing/2014/chart" uri="{C3380CC4-5D6E-409C-BE32-E72D297353CC}">
              <c16:uniqueId val="{0000000A-622E-406F-9102-4DC757EB27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9591</c:v>
                </c:pt>
                <c:pt idx="2">
                  <c:v>#N/A</c:v>
                </c:pt>
                <c:pt idx="3">
                  <c:v>#N/A</c:v>
                </c:pt>
                <c:pt idx="4">
                  <c:v>6780</c:v>
                </c:pt>
                <c:pt idx="5">
                  <c:v>#N/A</c:v>
                </c:pt>
                <c:pt idx="6">
                  <c:v>#N/A</c:v>
                </c:pt>
                <c:pt idx="7">
                  <c:v>4319</c:v>
                </c:pt>
                <c:pt idx="8">
                  <c:v>#N/A</c:v>
                </c:pt>
                <c:pt idx="9">
                  <c:v>#N/A</c:v>
                </c:pt>
                <c:pt idx="10">
                  <c:v>2195</c:v>
                </c:pt>
                <c:pt idx="11">
                  <c:v>#N/A</c:v>
                </c:pt>
                <c:pt idx="12">
                  <c:v>#N/A</c:v>
                </c:pt>
                <c:pt idx="13">
                  <c:v>935</c:v>
                </c:pt>
                <c:pt idx="14">
                  <c:v>#N/A</c:v>
                </c:pt>
              </c:numCache>
            </c:numRef>
          </c:val>
          <c:smooth val="0"/>
          <c:extLst>
            <c:ext xmlns:c16="http://schemas.microsoft.com/office/drawing/2014/chart" uri="{C3380CC4-5D6E-409C-BE32-E72D297353CC}">
              <c16:uniqueId val="{0000000B-622E-406F-9102-4DC757EB27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3365</c:v>
                </c:pt>
                <c:pt idx="1">
                  <c:v>4340</c:v>
                </c:pt>
                <c:pt idx="2">
                  <c:v>4834</c:v>
                </c:pt>
              </c:numCache>
            </c:numRef>
          </c:val>
          <c:extLst>
            <c:ext xmlns:c16="http://schemas.microsoft.com/office/drawing/2014/chart" uri="{C3380CC4-5D6E-409C-BE32-E72D297353CC}">
              <c16:uniqueId val="{00000000-69BA-4232-A162-6D533C9A99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69BA-4232-A162-6D533C9A99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4046</c:v>
                </c:pt>
                <c:pt idx="1">
                  <c:v>4156</c:v>
                </c:pt>
                <c:pt idx="2">
                  <c:v>4219</c:v>
                </c:pt>
              </c:numCache>
            </c:numRef>
          </c:val>
          <c:extLst>
            <c:ext xmlns:c16="http://schemas.microsoft.com/office/drawing/2014/chart" uri="{C3380CC4-5D6E-409C-BE32-E72D297353CC}">
              <c16:uniqueId val="{00000002-69BA-4232-A162-6D533C9A99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{66965938-FC2F-4FDC-B96A-A0EA6703D731}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9AC-4F02-8828-F7D959F768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{AECB842E-23AC-4B48-AD53-F329ADB7911A}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AC-4F02-8828-F7D959F768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{FF8F4891-6319-4D50-8DFF-EE9A95BEB5EB}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AC-4F02-8828-F7D959F768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{0EB1F65B-4356-48B5-9EB4-75914D2AF9B9}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AC-4F02-8828-F7D959F768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{E7FD9A54-72AA-471F-9C92-D53339D00F8E}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AC-4F02-8828-F7D959F76808}"/>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{37E321AD-3D5A-4C03-97AC-403FAC2C6DFC}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9AC-4F02-8828-F7D959F76808}"/>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{27A596FD-EE57-41E6-A411-F26EDDA85EDC}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9AC-4F02-8828-F7D959F7680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{59BAAA3C-B489-46DE-9C8F-650840776B81}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9AC-4F02-8828-F7D959F76808}"/>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{D963A866-324B-4FF1-99C2-227C62205E86}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9AC-4F02-8828-F7D959F768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61.8</c:v>
                </c:pt>
                <c:pt idx="8">
                  <c:v>62.3</c:v>
                </c:pt>
                <c:pt idx="16">
                  <c:v>63.5</c:v>
                </c:pt>
                <c:pt idx="24">
                  <c:v>62.2</c:v>
                </c:pt>
                <c:pt idx="32">
                  <c:v>63.1</c:v>
                </c:pt>
              </c:numCache>
            </c:numRef>
          </c:xVal>
          <c:yVal>
            <c:numRef>
              <c:f>公会計指標分析・財政指標組合せ分析表!$BP$51:$DC$51</c:f>
              <c:numCache>
                <c:formatCode>#,##0.0;"▲ "#,##0.0</c:formatCode>
                <c:ptCount val="40"/>
                <c:pt idx="0">
                  <c:v>68.2</c:v>
                </c:pt>
                <c:pt idx="8">
                  <c:v>47.9</c:v>
                </c:pt>
                <c:pt idx="16">
                  <c:v>29.3</c:v>
                </c:pt>
                <c:pt idx="24">
                  <c:v>14.2</c:v>
                </c:pt>
                <c:pt idx="32">
                  <c:v>6.1</c:v>
                </c:pt>
              </c:numCache>
            </c:numRef>
          </c:yVal>
          <c:smooth val="0"/>
          <c:extLst>
            <c:ext xmlns:c16="http://schemas.microsoft.com/office/drawing/2014/chart" uri="{C3380CC4-5D6E-409C-BE32-E72D297353CC}">
              <c16:uniqueId val="{00000009-09AC-4F02-8828-F7D959F768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{BE62FB21-73BD-44A6-A91E-433B417CDFB9}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9AC-4F02-8828-F7D959F768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{51551FBF-BD9D-4361-B8C3-06BEFD6CDBAB}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AC-4F02-8828-F7D959F768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{D3E0AA72-78A9-4DDA-A110-54E45ED15BAB}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AC-4F02-8828-F7D959F768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{112A1D1D-6F4B-45D1-8161-2DED55790F4F}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AC-4F02-8828-F7D959F768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{FD748FA5-191D-4398-B343-339E7FBD40B0}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AC-4F02-8828-F7D959F7680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{56279D4B-42F3-444A-8022-A3DBAC33E99E}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9AC-4F02-8828-F7D959F7680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{519CFFE1-7901-4F63-A2AB-A7C1BF77A282}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9AC-4F02-8828-F7D959F7680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{E2AD5689-5A02-4177-A3C9-FEB0B396D7C4}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9AC-4F02-8828-F7D959F7680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{F0E701E7-FE08-4BE4-A091-0D5451D71BD4}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9AC-4F02-8828-F7D959F768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09AC-4F02-8828-F7D959F76808}"/>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{B4D9650F-0BB0-409A-A5DB-7EF06BCD2423}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903-4D2D-8C4A-110D9CFEBE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{D5858749-7683-4DA2-8EFB-CC68846D2412}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03-4D2D-8C4A-110D9CFEBE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{CC44495A-10AE-49A5-9343-8FF61EF0901B}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03-4D2D-8C4A-110D9CFEBE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{6C027654-8AE3-4EA6-82C9-7BDAB86E4F3E}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03-4D2D-8C4A-110D9CFEBE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{9292FAD0-D778-4031-A08F-A877731D3844}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03-4D2D-8C4A-110D9CFEBEF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{70E41CE4-AFD3-487A-9974-18D180973EE3}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903-4D2D-8C4A-110D9CFEBE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{23CBD7D1-E02B-4E8A-A33F-F1AD5ADA17A0}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903-4D2D-8C4A-110D9CFEBEF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{39C6DFD1-5719-437B-8A1E-D970C18EB172}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903-4D2D-8C4A-110D9CFEBEF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{D2C067B4-2623-4C03-BF52-DAD629F61C43}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903-4D2D-8C4A-110D9CFEBE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10.4</c:v>
                </c:pt>
                <c:pt idx="16">
                  <c:v>8.6999999999999993</c:v>
                </c:pt>
                <c:pt idx="24">
                  <c:v>8.5</c:v>
                </c:pt>
                <c:pt idx="32">
                  <c:v>8.6999999999999993</c:v>
                </c:pt>
              </c:numCache>
            </c:numRef>
          </c:xVal>
          <c:yVal>
            <c:numRef>
              <c:f>公会計指標分析・財政指標組合せ分析表!$BP$73:$DC$73</c:f>
              <c:numCache>
                <c:formatCode>#,##0.0;"▲ "#,##0.0</c:formatCode>
                <c:ptCount val="40"/>
                <c:pt idx="0">
                  <c:v>68.2</c:v>
                </c:pt>
                <c:pt idx="8">
                  <c:v>47.9</c:v>
                </c:pt>
                <c:pt idx="16">
                  <c:v>29.3</c:v>
                </c:pt>
                <c:pt idx="24">
                  <c:v>14.2</c:v>
                </c:pt>
                <c:pt idx="32">
                  <c:v>6.1</c:v>
                </c:pt>
              </c:numCache>
            </c:numRef>
          </c:yVal>
          <c:smooth val="0"/>
          <c:extLst>
            <c:ext xmlns:c16="http://schemas.microsoft.com/office/drawing/2014/chart" uri="{C3380CC4-5D6E-409C-BE32-E72D297353CC}">
              <c16:uniqueId val="{00000009-C903-4D2D-8C4A-110D9CFEBE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069301674695715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{65DF4BC1-B6EA-4CCD-8658-171589ED437C}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903-4D2D-8C4A-110D9CFEBE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{695AA8EE-4F70-4411-BABA-F95FCA8A50BB}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03-4D2D-8C4A-110D9CFEBE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{44002322-1F45-4386-B160-3034A6DC4B81}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03-4D2D-8C4A-110D9CFEBE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{921D6432-EDBE-454D-B4BC-875518167275}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03-4D2D-8C4A-110D9CFEBE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{8BCEA1AB-DAA2-42D2-A888-130EDE270D41}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03-4D2D-8C4A-110D9CFEBEFD}"/>
                </c:ext>
              </c:extLst>
            </c:dLbl>
            <c:dLbl>
              <c:idx val="8"/>
              <c:layout>
                <c:manualLayout>
                  <c:x val="0"/>
                  <c:y val="2.527387018488164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{AD99DD20-9E0E-4F8B-86F7-E727C06A56A4}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903-4D2D-8C4A-110D9CFEBEFD}"/>
                </c:ext>
              </c:extLst>
            </c:dLbl>
            <c:dLbl>
              <c:idx val="16"/>
              <c:layout>
                <c:manualLayout>
                  <c:x val="0"/>
                  <c:y val="-2.059703118075329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{3932B54F-1525-460E-9BB9-97B44F34627C}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903-4D2D-8C4A-110D9CFEBEF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{35FD4951-C8C3-47C8-AAC7-D17E56F66187}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903-4D2D-8C4A-110D9CFEBEF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{8CEE88BB-A8B0-4932-A3F8-383665D29868}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903-4D2D-8C4A-110D9CFEBE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C903-4D2D-8C4A-110D9CFEBEFD}"/>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年度に起債許可基準である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％を超過したが、起債発行抑制等により、平成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年度には基準を下回り、令和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分子を項目別に見ると、元利償還金が令和元年度以降増加傾向にあり、高い水準となっているほか、令和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年度と比べ、算入公債費等が減少した。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健全化法上、減債基金における満期一括償還型地方債については償還年数が</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年を上限とするため、毎年発行額の</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を積み立てるものと設定されているが、本市においては当該元金の１０年分は既に返済が済んでいることから、なお残る</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年を償還年数とし、毎年度積立相当額を</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分の</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として設定している。なお、満期一括償還地方債は令和</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年度で償還しており、残高は</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となっている。積立額に関しては、許可年数</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年の残り</a:t>
          </a:r>
          <a:r>
            <a:rPr kumimoji="1" lang="en-US" altLang="ja-JP"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7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年を除した金額を積み立てており、そのため積立不足は生じていない状態。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将来負担比率は</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％と前年度比▲</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ポイントとなっており、</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年連続で減少している。これは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土地開発公社の保有土地の買戻し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により債務負担行為に基づく支出予定額が減少したことや</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一般会計等の地方債残高が減少したこと、充当可能基金の積み増しなどにより、比率の改善に寄与したものである。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が、将来負担比率の分子の構造に多くを占める要因については、過去に実施した普通建設事業の財源として地方債を発行したことによるものである。また、公営企業債等繰入見込額も大きな割合を示しており、将来負担比率の改善をはかるには、次世代に負担を先送りしない責任ある財政運営のもと、全会計及び一部事務組合を含めた起債の抑制や、将来に備えた充当可能基金への積み増しなどによる改善を引き続き目指す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大阪府泉大津市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ここ</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か年においては、積立では、決算剰余金の財政調整基金への積立、ふるさと応援寄附金のふるさと応援基金への積立及び土地売払収入による公共施設整備基金への積立などが増加している。取崩しとしては、都市施設整備基金の下水道事業会計繰出金事業への取崩しや、ふるさと応援基金活用事業への取り崩し、地域環境基金活用事業への取崩しなどが主なもの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財政調整基金やその他の特定目的基金について、今後も目的を推進していくために、積立や取崩しを適切に行っていく見込である。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・ふるさと応援基金：市制</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周年記念事業やあしゆびプロジェクト事業など、寄附者の意思を汲んだ各事業に要する費用に充てるため。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・テクスピア大阪産業振興整備基金：テクスピア大阪の施設の維持管理に係る資金並びに市内の繊維産業をはじめとする地場産業の育成及び支援に係る事業に要する資金に充てるため。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・公共施設整備基金：公共施設の整備及び大規模改修に備えた財源確保のため。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・福祉基金：社会福祉施設の整備その他社会福祉事業に要する費用に充てるため。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・泉大津市営住宅整備基金：市営住宅の整備事業の資金や借入金に係る償還金に充てるため。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・ふるさと応援基金：ここ</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３か年においては、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ふるさと納税制度の拡充による指定寄附金が増加したことによ</a:t>
          </a:r>
          <a:r>
            <a:rPr kumimoji="1" lang="ja-JP" altLang="en-US" sz="1300" b="0" i="0" u="none" strike="noStrike" kern="0" cap="none" spc="0" normalizeH="0" baseline="0" noProof="0">
              <a:ln>
                <a:noFill/>
              </a:ln>
              <a:solidFill>
                <a:srgbClr val="0070C0"/>
              </a:solidFill>
              <a:effectLst/>
              <a:uLnTx/>
              <a:uFillTx/>
              <a:latin typeface="ＭＳ ゴシック" panose="020B0609070205080204" pitchFamily="49" charset="-128"/>
              <a:ea typeface="ＭＳ ゴシック" panose="020B0609070205080204" pitchFamily="49" charset="-128"/>
              <a:cs typeface="+mn-cs"/>
            </a:rPr>
            <a:t>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テクスピア大阪産業振興整備基金：ここ３か年においては、テクスピア大阪の貸付収入から施設の維持管理の必要経費を差し引いた額を積立てたことにより増加している。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年度に設置した基金であり、市の保有している土地の売払収入により積立が増加してい。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・福祉基金：ここ３か年においては、一般寄附金による積立による増、福祉基金事業への充当による取崩しのため減少している。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ふるさと応援基金をはじめとするその他の特定目的基金について、今後も目的を推進していくために、積立や取崩しを適切に行っていく見込である。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ここ３か年においては、決算剰余金の積立、また各補正予算における財源調整の積立により増加している。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近年増加している災害等、また経済事情の変動等により財源不足に陥った場合に備え、毎年の収支状況を踏まえながら、今後においても、市民サービスの水準を維持しつつ、積立を行っていく見込みである。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年度に満期一括型地方債の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年間積立分の取り崩しを行った。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本市の減債基金残高は、全額満期一括型地方債の償還財源であり、決算統計においては計上されないものである。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そのため、左欄の残額は「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E62C67C-A582-4A3C-B517-92CFD8C8FB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EC9BECC-30B8-42FF-93D8-6E7E879449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9A86FFF-E765-41CB-94F4-43EA136A5E9A}"/>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24477EC-B39B-4396-9E95-19964B80160E}"/>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67A0557-3062-427E-922D-1C2EA5391AEC}"/>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87ECB61-081E-44D0-986E-499A1C92814E}"/>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206D04C-1F63-4BD7-983F-5E60894344B6}"/>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90ABFA0-E2EB-4AAF-A87C-0C71F9119CC7}"/>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5777666-DCFC-479E-B81F-0EC41D95651A}"/>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346D955-CACC-4D70-B5DD-B34FB70D3ED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212034C-FB09-4477-AE72-812D5FDFDC6D}"/>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6A3FD9-1507-4466-ADF1-C94C56478BA6}"/>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48A7D62-9831-4FC0-B1A5-EE51F75B8CC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30A572C-3068-4CCA-ACCF-56B6A5A6D1EF}"/>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AD969E5-CD5F-4453-A6E5-9175A517D37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78EEBE4-40F7-424B-8B7C-C6A4717F1AB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26B5D61-6B49-4CF3-AFD3-09A2740B79D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911F4CF-D77B-4228-8887-2B2436E206D7}"/>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DD9D931-2056-4D53-BDAD-A24D39777C0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9E68E6E-6B1C-42E1-B285-B8172F057612}"/>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4088781-B530-4698-AA5C-466C4A338EA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04BDD81-0016-4AFA-B69E-7C6F5FDEEE98}"/>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AC0FD7C-66AB-4325-9A01-F8452B117D23}"/>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7763EB1-101A-4830-ABF3-5F636ACA667F}"/>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4F1E173-FEEF-47CE-BA6C-EC582548D194}"/>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BAA1DF6-52BD-45AE-9406-711BD47115FC}"/>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38B9CC4-7BD3-4A58-B294-E929BB2C83A5}"/>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5A61D4E-FC70-4247-B050-681D7CACFD8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A4E075A-0218-42DD-B530-BE99D3F0E85B}"/>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8F4B67F-2D66-4DDC-BFEF-902D820E96DD}"/>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CA545F5-A81F-4ECF-AEC7-01111C297185}"/>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D436058-59D5-48A0-B650-A8DD3A04830E}"/>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2196A5D-1560-46EF-8279-E6105A8CFC2A}"/>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6C6F720-4BB4-4524-8261-8C27560CE37B}"/>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4345B68-B4E9-44A6-876D-FFD8B05809B3}"/>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DD50723-9410-46DF-B0CC-A5831A516A52}"/>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AB83896-A181-4D16-B047-8D91F848D5E3}"/>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D02449D-34FF-4B50-9773-5F5CB9359A3F}"/>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962D207-8AF3-4A6B-84F1-07BAD5C68243}"/>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ED63F56-1922-4284-A43B-F2D20E52F4D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00AA3ED-F060-4B1C-AD2F-CD8DAB0B4EDE}"/>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9C30A06-0354-4F29-85FE-36E70A9F6A26}"/>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3B50E4F-6BD7-4067-95DB-FF90D71D2D08}"/>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F14922E-F610-42F6-9C13-E1637CC47433}"/>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39F43F7-5628-46C2-9010-46BF322795D2}"/>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369258B-1963-4D72-B56E-141643185008}"/>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41F0C57-F434-485C-9211-C3216B89C95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本市では、昭和</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年代から</a:t>
          </a:r>
          <a:r>
            <a:rPr kumimoji="1" lang="en-US" altLang="ja-JP" sz="900">
              <a:latin typeface="ＭＳ Ｐゴシック" panose="020B0600070205080204" pitchFamily="50" charset="-128"/>
              <a:ea typeface="ＭＳ Ｐゴシック" panose="020B0600070205080204" pitchFamily="50" charset="-128"/>
            </a:rPr>
            <a:t>50</a:t>
          </a:r>
          <a:r>
            <a:rPr kumimoji="1" lang="ja-JP" altLang="en-US" sz="900">
              <a:latin typeface="ＭＳ Ｐゴシック" panose="020B0600070205080204" pitchFamily="50" charset="-128"/>
              <a:ea typeface="ＭＳ Ｐゴシック" panose="020B0600070205080204" pitchFamily="50" charset="-128"/>
            </a:rPr>
            <a:t>年代の半ばにかけて建設された公共施設の多くが更新時期を迎えており、有形固定資産減価償却率については、類似団体と同様に高い数値で推移している。平成</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年度に策定の「泉大津市公共施設適正配置基本方針」において、公共施設の総量を</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％以上縮減することを目標とし、平成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年度に策定した「泉大津市公共施設適正配置基本計画」に沿って施設の適正配置を進めているところである。また、平成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年度に策定の「泉大津市公共施設等総合管理計画」において、道路などのインフラ資産について、長寿命化や適切な維持保全によるコストの圧縮を図るものとしている。令和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年度には公共施設適正配置基本計画を見直す予定となっている。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7BE4681-C34F-4039-9BA8-81A7614A30BF}"/>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67C35E2-E6C7-4678-817B-65525F8994C6}"/>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6B43D43-33D9-400B-82BD-7E9067023BF6}"/>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BC244148-B975-4001-81DC-A1A4D026A0B2}"/>
            </a:ext>
          </a:extLst>
        </xdr:cNvPr>
        <xdr:cNvCxnSpPr/>
      </xdr:nvCxnSpPr>
      <xdr:spPr>
        <a:xfrm>
          <a:off x="1127125" y="59372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54915F15-A82D-4349-90F9-01086E882D54}"/>
            </a:ext>
          </a:extLst>
        </xdr:cNvPr>
        <xdr:cNvSpPr txBox="1"/>
      </xdr:nvSpPr>
      <xdr:spPr>
        <a:xfrm>
          <a:off x="772811" y="58472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3D411970-2BB6-4358-B836-F09E5DA0F9A2}"/>
            </a:ext>
          </a:extLst>
        </xdr:cNvPr>
        <xdr:cNvCxnSpPr/>
      </xdr:nvCxnSpPr>
      <xdr:spPr>
        <a:xfrm>
          <a:off x="1127125" y="56749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27620D64-A7F1-4D6B-8213-8AF682A95CC8}"/>
            </a:ext>
          </a:extLst>
        </xdr:cNvPr>
        <xdr:cNvSpPr txBox="1"/>
      </xdr:nvSpPr>
      <xdr:spPr>
        <a:xfrm>
          <a:off x="772811" y="55811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4D572F5E-B635-44B3-BFFA-751FCA28503A}"/>
            </a:ext>
          </a:extLst>
        </xdr:cNvPr>
        <xdr:cNvCxnSpPr/>
      </xdr:nvCxnSpPr>
      <xdr:spPr>
        <a:xfrm>
          <a:off x="1127125" y="54089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28AC1842-A871-4D4E-9BE0-9D45B2A47CAE}"/>
            </a:ext>
          </a:extLst>
        </xdr:cNvPr>
        <xdr:cNvSpPr txBox="1"/>
      </xdr:nvSpPr>
      <xdr:spPr>
        <a:xfrm>
          <a:off x="772811" y="5318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A4D92E72-1CBE-4FEC-A5CC-EC9F417E78F9}"/>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BF3BD1DA-DFDF-46FE-8D7D-2BF94984E611}"/>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2B126CF7-6541-4CC3-A3D4-4734B10CCA0A}"/>
            </a:ext>
          </a:extLst>
        </xdr:cNvPr>
        <xdr:cNvCxnSpPr/>
      </xdr:nvCxnSpPr>
      <xdr:spPr>
        <a:xfrm>
          <a:off x="1127125" y="48806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7C71931A-DF02-4C05-B8FF-83135104ED33}"/>
            </a:ext>
          </a:extLst>
        </xdr:cNvPr>
        <xdr:cNvSpPr txBox="1"/>
      </xdr:nvSpPr>
      <xdr:spPr>
        <a:xfrm>
          <a:off x="772811" y="47906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A8EC7760-79B0-4946-85FE-DC2AFC488E07}"/>
            </a:ext>
          </a:extLst>
        </xdr:cNvPr>
        <xdr:cNvCxnSpPr/>
      </xdr:nvCxnSpPr>
      <xdr:spPr>
        <a:xfrm>
          <a:off x="1127125" y="46183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BEC35E85-4DE9-4682-9C11-36B2F3160841}"/>
            </a:ext>
          </a:extLst>
        </xdr:cNvPr>
        <xdr:cNvSpPr txBox="1"/>
      </xdr:nvSpPr>
      <xdr:spPr>
        <a:xfrm>
          <a:off x="772811" y="4528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539CE85B-607F-4058-A0F5-A8141DDC7BB1}"/>
            </a:ext>
          </a:extLst>
        </xdr:cNvPr>
        <xdr:cNvCxnSpPr/>
      </xdr:nvCxnSpPr>
      <xdr:spPr>
        <a:xfrm>
          <a:off x="1127125" y="435610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80667A8F-B107-4D20-8274-B4977FAD926C}"/>
            </a:ext>
          </a:extLst>
        </xdr:cNvPr>
        <xdr:cNvSpPr txBox="1"/>
      </xdr:nvSpPr>
      <xdr:spPr>
        <a:xfrm>
          <a:off x="772811" y="4262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7028CDBD-FEDB-43DF-90D8-471B84E48B2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C0AA8FA5-BAFA-44FF-AF2E-0A2FBD7CCD19}"/>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8677E776-98DF-4B5A-A655-9BC48C16D7FD}"/>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B05EC2D7-7EA9-4705-AAC5-896AC7151AED}"/>
            </a:ext>
          </a:extLst>
        </xdr:cNvPr>
        <xdr:cNvCxnSpPr/>
      </xdr:nvCxnSpPr>
      <xdr:spPr>
        <a:xfrm flipV="1">
          <a:off x="4206240" y="4498023"/>
          <a:ext cx="1270" cy="126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CC82F3DC-3D43-4BB7-A9EF-A4D3D5819CD5}"/>
            </a:ext>
          </a:extLst>
        </xdr:cNvPr>
        <xdr:cNvSpPr txBox="1"/>
      </xdr:nvSpPr>
      <xdr:spPr>
        <a:xfrm>
          <a:off x="4258945" y="576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EC7D084B-31B4-4354-9913-B1FFAE9A20B4}"/>
            </a:ext>
          </a:extLst>
        </xdr:cNvPr>
        <xdr:cNvCxnSpPr/>
      </xdr:nvCxnSpPr>
      <xdr:spPr>
        <a:xfrm>
          <a:off x="4119245" y="5765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0CA5B7F2-314C-480A-88E3-8AD2C09A56BA}"/>
            </a:ext>
          </a:extLst>
        </xdr:cNvPr>
        <xdr:cNvSpPr txBox="1"/>
      </xdr:nvSpPr>
      <xdr:spPr>
        <a:xfrm>
          <a:off x="4258945" y="427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A60DD71E-992B-480C-9F4F-ABCDFA95C460}"/>
            </a:ext>
          </a:extLst>
        </xdr:cNvPr>
        <xdr:cNvCxnSpPr/>
      </xdr:nvCxnSpPr>
      <xdr:spPr>
        <a:xfrm>
          <a:off x="4119245" y="449802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74" name="有形固定資産減価償却率平均値テキスト">
          <a:extLst>
            <a:ext uri="{FF2B5EF4-FFF2-40B4-BE49-F238E27FC236}">
              <a16:creationId xmlns:a16="http://schemas.microsoft.com/office/drawing/2014/main" id="{18E8AC46-9ADD-4A41-8019-2A0EEDA65BD6}"/>
            </a:ext>
          </a:extLst>
        </xdr:cNvPr>
        <xdr:cNvSpPr txBox="1"/>
      </xdr:nvSpPr>
      <xdr:spPr>
        <a:xfrm>
          <a:off x="4258945" y="5184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CB085DB8-9005-4FBD-8B0D-AD552C3CBFA7}"/>
            </a:ext>
          </a:extLst>
        </xdr:cNvPr>
        <xdr:cNvSpPr/>
      </xdr:nvSpPr>
      <xdr:spPr>
        <a:xfrm>
          <a:off x="4157345" y="520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55276B14-733D-466C-BF79-CB249F38BC8E}"/>
            </a:ext>
          </a:extLst>
        </xdr:cNvPr>
        <xdr:cNvSpPr/>
      </xdr:nvSpPr>
      <xdr:spPr>
        <a:xfrm>
          <a:off x="3537585" y="519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8CE76DBA-4CD7-4C35-956E-63CCBC6A8718}"/>
            </a:ext>
          </a:extLst>
        </xdr:cNvPr>
        <xdr:cNvSpPr/>
      </xdr:nvSpPr>
      <xdr:spPr>
        <a:xfrm>
          <a:off x="2867025" y="517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8F9A30A6-584C-40FC-A817-3038F55AC835}"/>
            </a:ext>
          </a:extLst>
        </xdr:cNvPr>
        <xdr:cNvSpPr/>
      </xdr:nvSpPr>
      <xdr:spPr>
        <a:xfrm>
          <a:off x="2196465" y="5136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BF3D73B3-322B-434F-8402-839322E541C8}"/>
            </a:ext>
          </a:extLst>
        </xdr:cNvPr>
        <xdr:cNvSpPr/>
      </xdr:nvSpPr>
      <xdr:spPr>
        <a:xfrm>
          <a:off x="1525905" y="5098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C186506-54CC-4CBD-BCED-80A9A552E69A}"/>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A58F8C3-B30B-44DE-81BF-B7DFD93211C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9409FAA-364C-4F1B-AC61-9C032563EC96}"/>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25AE354-B7A9-4B62-85BF-4024C188B14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947E0FA-0237-4E71-B777-2C7AF21AAE3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150336</xdr:rowOff>
    </xdr:from>
    <xdr:to>
      <xdr:col>23</xdr:col>
      <xdr:colOff>136525</xdr:colOff>
      <xdr:row>31</xdr:row>
      <xdr:rowOff>80486</xdr:rowOff>
    </xdr:to>
    <xdr:sp macro="" textlink="">
      <xdr:nvSpPr>
        <xdr:cNvPr id="85" name="楕円 84">
          <a:extLst>
            <a:ext uri="{FF2B5EF4-FFF2-40B4-BE49-F238E27FC236}">
              <a16:creationId xmlns:a16="http://schemas.microsoft.com/office/drawing/2014/main" id="{A609CEF5-894B-4DC1-92D3-FE5EF77CC1CE}"/>
            </a:ext>
          </a:extLst>
        </xdr:cNvPr>
        <xdr:cNvSpPr/>
      </xdr:nvSpPr>
      <xdr:spPr>
        <a:xfrm>
          <a:off x="4157345" y="5179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1763</xdr:rowOff>
    </xdr:from>
    <xdr:ext cx="405111" cy="259045"/>
    <xdr:sp macro="" textlink="">
      <xdr:nvSpPr>
        <xdr:cNvPr id="86" name="有形固定資産減価償却率該当値テキスト">
          <a:extLst>
            <a:ext uri="{FF2B5EF4-FFF2-40B4-BE49-F238E27FC236}">
              <a16:creationId xmlns:a16="http://schemas.microsoft.com/office/drawing/2014/main" id="{21C4C494-44A6-4EDE-9308-5C6CFEFC4A1F}"/>
            </a:ext>
          </a:extLst>
        </xdr:cNvPr>
        <xdr:cNvSpPr txBox="1"/>
      </xdr:nvSpPr>
      <xdr:spPr>
        <a:xfrm>
          <a:off x="4258945" y="503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126047</xdr:rowOff>
    </xdr:from>
    <xdr:to>
      <xdr:col>19</xdr:col>
      <xdr:colOff>187325</xdr:colOff>
      <xdr:row>31</xdr:row>
      <xdr:rowOff>56197</xdr:rowOff>
    </xdr:to>
    <xdr:sp macro="" textlink="">
      <xdr:nvSpPr>
        <xdr:cNvPr id="87" name="楕円 86">
          <a:extLst>
            <a:ext uri="{FF2B5EF4-FFF2-40B4-BE49-F238E27FC236}">
              <a16:creationId xmlns:a16="http://schemas.microsoft.com/office/drawing/2014/main" id="{82E89E25-C8B6-4024-9D72-5139FF23B0B0}"/>
            </a:ext>
          </a:extLst>
        </xdr:cNvPr>
        <xdr:cNvSpPr/>
      </xdr:nvSpPr>
      <xdr:spPr>
        <a:xfrm>
          <a:off x="3537585" y="5155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xdr:rowOff>
    </xdr:from>
    <xdr:to>
      <xdr:col>23</xdr:col>
      <xdr:colOff>85725</xdr:colOff>
      <xdr:row>31</xdr:row>
      <xdr:rowOff>29686</xdr:rowOff>
    </xdr:to>
    <xdr:cxnSp macro="">
      <xdr:nvCxnSpPr>
        <xdr:cNvPr id="88" name="直線コネクタ 87">
          <a:extLst>
            <a:ext uri="{FF2B5EF4-FFF2-40B4-BE49-F238E27FC236}">
              <a16:creationId xmlns:a16="http://schemas.microsoft.com/office/drawing/2014/main" id="{A64C649C-9B29-4394-9FA4-E3A4E37B019D}"/>
            </a:ext>
          </a:extLst>
        </xdr:cNvPr>
        <xdr:cNvCxnSpPr/>
      </xdr:nvCxnSpPr>
      <xdr:spPr>
        <a:xfrm>
          <a:off x="3588385" y="5202237"/>
          <a:ext cx="61976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161131</xdr:rowOff>
    </xdr:from>
    <xdr:to>
      <xdr:col>15</xdr:col>
      <xdr:colOff>187325</xdr:colOff>
      <xdr:row>31</xdr:row>
      <xdr:rowOff>91281</xdr:rowOff>
    </xdr:to>
    <xdr:sp macro="" textlink="">
      <xdr:nvSpPr>
        <xdr:cNvPr id="89" name="楕円 88">
          <a:extLst>
            <a:ext uri="{FF2B5EF4-FFF2-40B4-BE49-F238E27FC236}">
              <a16:creationId xmlns:a16="http://schemas.microsoft.com/office/drawing/2014/main" id="{879629C5-DE62-41A3-B065-AFAE70988AB3}"/>
            </a:ext>
          </a:extLst>
        </xdr:cNvPr>
        <xdr:cNvSpPr/>
      </xdr:nvSpPr>
      <xdr:spPr>
        <a:xfrm>
          <a:off x="2867025" y="5190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xdr:rowOff>
    </xdr:from>
    <xdr:to>
      <xdr:col>19</xdr:col>
      <xdr:colOff>136525</xdr:colOff>
      <xdr:row>31</xdr:row>
      <xdr:rowOff>40481</xdr:rowOff>
    </xdr:to>
    <xdr:cxnSp macro="">
      <xdr:nvCxnSpPr>
        <xdr:cNvPr id="90" name="直線コネクタ 89">
          <a:extLst>
            <a:ext uri="{FF2B5EF4-FFF2-40B4-BE49-F238E27FC236}">
              <a16:creationId xmlns:a16="http://schemas.microsoft.com/office/drawing/2014/main" id="{60D12EEE-DDBB-4199-B090-9852C9A8302A}"/>
            </a:ext>
          </a:extLst>
        </xdr:cNvPr>
        <xdr:cNvCxnSpPr/>
      </xdr:nvCxnSpPr>
      <xdr:spPr>
        <a:xfrm flipV="1">
          <a:off x="2917825" y="5202237"/>
          <a:ext cx="67056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128746</xdr:rowOff>
    </xdr:from>
    <xdr:to>
      <xdr:col>11</xdr:col>
      <xdr:colOff>187325</xdr:colOff>
      <xdr:row>31</xdr:row>
      <xdr:rowOff>58896</xdr:rowOff>
    </xdr:to>
    <xdr:sp macro="" textlink="">
      <xdr:nvSpPr>
        <xdr:cNvPr id="91" name="楕円 90">
          <a:extLst>
            <a:ext uri="{FF2B5EF4-FFF2-40B4-BE49-F238E27FC236}">
              <a16:creationId xmlns:a16="http://schemas.microsoft.com/office/drawing/2014/main" id="{BA02CC7C-9ADE-4A6C-AD66-860B2A1BCD69}"/>
            </a:ext>
          </a:extLst>
        </xdr:cNvPr>
        <xdr:cNvSpPr/>
      </xdr:nvSpPr>
      <xdr:spPr>
        <a:xfrm>
          <a:off x="2196465" y="51579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8096</xdr:rowOff>
    </xdr:from>
    <xdr:to>
      <xdr:col>15</xdr:col>
      <xdr:colOff>136525</xdr:colOff>
      <xdr:row>31</xdr:row>
      <xdr:rowOff>40481</xdr:rowOff>
    </xdr:to>
    <xdr:cxnSp macro="">
      <xdr:nvCxnSpPr>
        <xdr:cNvPr id="92" name="直線コネクタ 91">
          <a:extLst>
            <a:ext uri="{FF2B5EF4-FFF2-40B4-BE49-F238E27FC236}">
              <a16:creationId xmlns:a16="http://schemas.microsoft.com/office/drawing/2014/main" id="{37292321-F57D-4A66-89F4-B1AD8C42D1A0}"/>
            </a:ext>
          </a:extLst>
        </xdr:cNvPr>
        <xdr:cNvCxnSpPr/>
      </xdr:nvCxnSpPr>
      <xdr:spPr>
        <a:xfrm>
          <a:off x="2247265" y="5204936"/>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115253</xdr:rowOff>
    </xdr:from>
    <xdr:to>
      <xdr:col>7</xdr:col>
      <xdr:colOff>187325</xdr:colOff>
      <xdr:row>31</xdr:row>
      <xdr:rowOff>45403</xdr:rowOff>
    </xdr:to>
    <xdr:sp macro="" textlink="">
      <xdr:nvSpPr>
        <xdr:cNvPr id="93" name="楕円 92">
          <a:extLst>
            <a:ext uri="{FF2B5EF4-FFF2-40B4-BE49-F238E27FC236}">
              <a16:creationId xmlns:a16="http://schemas.microsoft.com/office/drawing/2014/main" id="{7644B1F8-1117-4B97-939B-2A648FF37B3D}"/>
            </a:ext>
          </a:extLst>
        </xdr:cNvPr>
        <xdr:cNvSpPr/>
      </xdr:nvSpPr>
      <xdr:spPr>
        <a:xfrm>
          <a:off x="1525905" y="5144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166053</xdr:rowOff>
    </xdr:from>
    <xdr:to>
      <xdr:col>11</xdr:col>
      <xdr:colOff>136525</xdr:colOff>
      <xdr:row>31</xdr:row>
      <xdr:rowOff>8096</xdr:rowOff>
    </xdr:to>
    <xdr:cxnSp macro="">
      <xdr:nvCxnSpPr>
        <xdr:cNvPr id="94" name="直線コネクタ 93">
          <a:extLst>
            <a:ext uri="{FF2B5EF4-FFF2-40B4-BE49-F238E27FC236}">
              <a16:creationId xmlns:a16="http://schemas.microsoft.com/office/drawing/2014/main" id="{16232237-5A88-4DEE-9751-60A60D049B91}"/>
            </a:ext>
          </a:extLst>
        </xdr:cNvPr>
        <xdr:cNvCxnSpPr/>
      </xdr:nvCxnSpPr>
      <xdr:spPr>
        <a:xfrm>
          <a:off x="1576705" y="5195253"/>
          <a:ext cx="67056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95" name="n_1aveValue有形固定資産減価償却率">
          <a:extLst>
            <a:ext uri="{FF2B5EF4-FFF2-40B4-BE49-F238E27FC236}">
              <a16:creationId xmlns:a16="http://schemas.microsoft.com/office/drawing/2014/main" id="{A531CDE3-46F2-4291-928A-F646F1293A69}"/>
            </a:ext>
          </a:extLst>
        </xdr:cNvPr>
        <xdr:cNvSpPr txBox="1"/>
      </xdr:nvSpPr>
      <xdr:spPr>
        <a:xfrm>
          <a:off x="3395989" y="528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57016C1D-ED28-4DFD-91F8-6FB576DE7BD3}"/>
            </a:ext>
          </a:extLst>
        </xdr:cNvPr>
        <xdr:cNvSpPr txBox="1"/>
      </xdr:nvSpPr>
      <xdr:spPr>
        <a:xfrm>
          <a:off x="2738129" y="495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CB83B683-777E-4A04-9488-265CC6FBF142}"/>
            </a:ext>
          </a:extLst>
        </xdr:cNvPr>
        <xdr:cNvSpPr txBox="1"/>
      </xdr:nvSpPr>
      <xdr:spPr>
        <a:xfrm>
          <a:off x="2067569" y="491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341ACD79-9B0B-433F-95F3-081CED61C4A3}"/>
            </a:ext>
          </a:extLst>
        </xdr:cNvPr>
        <xdr:cNvSpPr txBox="1"/>
      </xdr:nvSpPr>
      <xdr:spPr>
        <a:xfrm>
          <a:off x="1397009" y="487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72724</xdr:rowOff>
    </xdr:from>
    <xdr:ext cx="405111" cy="259045"/>
    <xdr:sp macro="" textlink="">
      <xdr:nvSpPr>
        <xdr:cNvPr id="99" name="n_1mainValue有形固定資産減価償却率">
          <a:extLst>
            <a:ext uri="{FF2B5EF4-FFF2-40B4-BE49-F238E27FC236}">
              <a16:creationId xmlns:a16="http://schemas.microsoft.com/office/drawing/2014/main" id="{272A632E-AC22-46CF-9FDE-BF3FFBB761D3}"/>
            </a:ext>
          </a:extLst>
        </xdr:cNvPr>
        <xdr:cNvSpPr txBox="1"/>
      </xdr:nvSpPr>
      <xdr:spPr>
        <a:xfrm>
          <a:off x="3395989" y="493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82408</xdr:rowOff>
    </xdr:from>
    <xdr:ext cx="405111" cy="259045"/>
    <xdr:sp macro="" textlink="">
      <xdr:nvSpPr>
        <xdr:cNvPr id="100" name="n_2mainValue有形固定資産減価償却率">
          <a:extLst>
            <a:ext uri="{FF2B5EF4-FFF2-40B4-BE49-F238E27FC236}">
              <a16:creationId xmlns:a16="http://schemas.microsoft.com/office/drawing/2014/main" id="{E1D6B501-0BB2-47F8-94DD-9A4AB0791B7F}"/>
            </a:ext>
          </a:extLst>
        </xdr:cNvPr>
        <xdr:cNvSpPr txBox="1"/>
      </xdr:nvSpPr>
      <xdr:spPr>
        <a:xfrm>
          <a:off x="2738129" y="5279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50023</xdr:rowOff>
    </xdr:from>
    <xdr:ext cx="405111" cy="259045"/>
    <xdr:sp macro="" textlink="">
      <xdr:nvSpPr>
        <xdr:cNvPr id="101" name="n_3mainValue有形固定資産減価償却率">
          <a:extLst>
            <a:ext uri="{FF2B5EF4-FFF2-40B4-BE49-F238E27FC236}">
              <a16:creationId xmlns:a16="http://schemas.microsoft.com/office/drawing/2014/main" id="{8B62DD96-B7CD-435C-B63D-5E0B3BA76953}"/>
            </a:ext>
          </a:extLst>
        </xdr:cNvPr>
        <xdr:cNvSpPr txBox="1"/>
      </xdr:nvSpPr>
      <xdr:spPr>
        <a:xfrm>
          <a:off x="2067569" y="524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36530</xdr:rowOff>
    </xdr:from>
    <xdr:ext cx="405111" cy="259045"/>
    <xdr:sp macro="" textlink="">
      <xdr:nvSpPr>
        <xdr:cNvPr id="102" name="n_4mainValue有形固定資産減価償却率">
          <a:extLst>
            <a:ext uri="{FF2B5EF4-FFF2-40B4-BE49-F238E27FC236}">
              <a16:creationId xmlns:a16="http://schemas.microsoft.com/office/drawing/2014/main" id="{D6DE59F8-F27D-4BD4-83F0-EF44EA6BEF9D}"/>
            </a:ext>
          </a:extLst>
        </xdr:cNvPr>
        <xdr:cNvSpPr txBox="1"/>
      </xdr:nvSpPr>
      <xdr:spPr>
        <a:xfrm>
          <a:off x="1397009" y="523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A2004483-6EC9-47DB-BDB4-B6DFA680F97A}"/>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2123199A-AC46-447D-B667-C6E1AD5D4E5B}"/>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77F3A13C-AB25-4BA6-9FBF-3D42B32B8BF6}"/>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46D7444B-8B2D-4F6D-941A-74B057D0425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9E99985A-D94C-4C45-8B54-8B9B1B0508EF}"/>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F1A89AB-1FEC-45FA-B622-D1F99028C2E2}"/>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706C4DE-872C-477A-BDEE-E1E433D24BA4}"/>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0396A6B-EF91-4967-9773-46571C010075}"/>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4B29AEA-F7B9-45BB-B0F0-92D60C44DDEB}"/>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9EC49838-451B-4400-AC61-A56F7180AE01}"/>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37CBA1B2-FC15-4997-8511-7CFB35B3C316}"/>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464A6EF-617A-422D-B7E7-AFE998654122}"/>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D54EDF41-69E6-4098-8B9B-D39C91C0A2C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債務償還比率は前年度と比較して</a:t>
          </a:r>
          <a:r>
            <a:rPr kumimoji="1" lang="en-US" altLang="ja-JP" sz="1100">
              <a:latin typeface="ＭＳ Ｐゴシック" panose="020B0600070205080204" pitchFamily="50" charset="-128"/>
              <a:ea typeface="ＭＳ Ｐゴシック" panose="020B0600070205080204" pitchFamily="50" charset="-128"/>
            </a:rPr>
            <a:t>75.1</a:t>
          </a:r>
          <a:r>
            <a:rPr kumimoji="1" lang="ja-JP" altLang="en-US" sz="1100">
              <a:latin typeface="ＭＳ Ｐゴシック" panose="020B0600070205080204" pitchFamily="50" charset="-128"/>
              <a:ea typeface="ＭＳ Ｐゴシック" panose="020B0600070205080204" pitchFamily="50" charset="-128"/>
            </a:rPr>
            <a:t>ポイント増加し、類似団体平均値を上回っている。主な要因としては、経常経費充当一般財源のうち、物件費および扶助費が増加したため、比率が悪化し</a:t>
          </a:r>
          <a:r>
            <a:rPr kumimoji="1" lang="en-US" altLang="ja-JP" sz="1100">
              <a:latin typeface="ＭＳ Ｐゴシック" panose="020B0600070205080204" pitchFamily="50" charset="-128"/>
              <a:ea typeface="ＭＳ Ｐゴシック" panose="020B0600070205080204" pitchFamily="50" charset="-128"/>
            </a:rPr>
            <a:t>511.9</a:t>
          </a:r>
          <a:r>
            <a:rPr kumimoji="1" lang="ja-JP" altLang="en-US" sz="1100">
              <a:latin typeface="ＭＳ Ｐゴシック" panose="020B0600070205080204" pitchFamily="50" charset="-128"/>
              <a:ea typeface="ＭＳ Ｐゴシック" panose="020B0600070205080204" pitchFamily="50" charset="-128"/>
            </a:rPr>
            <a:t>％となった。引き続き、地方債残高をはじめとした将来負担額の抑制などに努めていく。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76BDCFC2-9E02-48E2-B787-2F4DB29F0CDC}"/>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406D96BA-B21F-48F7-8647-9A81D416F97A}"/>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3833CE28-0D88-4931-A4AE-F6D9CCADFE85}"/>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46C8A67-D470-421B-A743-FB7DDB3B09DE}"/>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9BF46C56-AA0B-478F-AC0F-249F1C738983}"/>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C7F56172-1743-4031-9A2C-4979658826D1}"/>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724E6BD6-D015-45E8-A8B2-42DA9D0F6A54}"/>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F954AC55-3613-44F9-A8CD-23ED1DA8F125}"/>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304EB8FC-4809-45A8-95FE-EE4F84B3CE85}"/>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05ED618-77A7-4E16-AE07-1EFD88FE2EE6}"/>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A284B08A-0C80-4B95-BE18-2FB945705A5F}"/>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F5351862-363B-455E-9F0D-D55E2BA460CD}"/>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D7DF2527-CBB6-4EB5-B514-779C4416CEE7}"/>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F9F9E57-F85E-4F46-86BF-BB7A585487D1}"/>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A8494A19-F21E-451B-B3EA-3F9B0DC5C9DB}"/>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912ADC33-EECC-4A0F-9D49-07A2E75F80C2}"/>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B28FCEA-70F1-49D7-AC74-A6BD9EBB0C6B}"/>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209B3980-2CA2-4468-96E4-B8B82864BF6F}"/>
            </a:ext>
          </a:extLst>
        </xdr:cNvPr>
        <xdr:cNvCxnSpPr/>
      </xdr:nvCxnSpPr>
      <xdr:spPr>
        <a:xfrm flipV="1">
          <a:off x="13027660" y="4390843"/>
          <a:ext cx="1269" cy="14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5F95DCFA-5FE2-4C02-8A28-9D91ADECB732}"/>
            </a:ext>
          </a:extLst>
        </xdr:cNvPr>
        <xdr:cNvSpPr txBox="1"/>
      </xdr:nvSpPr>
      <xdr:spPr>
        <a:xfrm>
          <a:off x="13080365" y="58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32CE35E5-1E6E-427B-BA85-97996EC04180}"/>
            </a:ext>
          </a:extLst>
        </xdr:cNvPr>
        <xdr:cNvCxnSpPr/>
      </xdr:nvCxnSpPr>
      <xdr:spPr>
        <a:xfrm>
          <a:off x="12963525" y="586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42CE1AB9-448A-4086-8CE3-C6E4A5E7C172}"/>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9B9CA67C-7ED9-4C95-A07D-2EBF911317D4}"/>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10DE847E-9444-4F99-89D9-35C11FB5D081}"/>
            </a:ext>
          </a:extLst>
        </xdr:cNvPr>
        <xdr:cNvSpPr txBox="1"/>
      </xdr:nvSpPr>
      <xdr:spPr>
        <a:xfrm>
          <a:off x="13080365" y="4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6B933D51-05AF-4BD9-A27E-7508D4EFEBAB}"/>
            </a:ext>
          </a:extLst>
        </xdr:cNvPr>
        <xdr:cNvSpPr/>
      </xdr:nvSpPr>
      <xdr:spPr>
        <a:xfrm>
          <a:off x="13001625" y="5094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4EEA1913-03CD-464A-9F7A-768B4E565CF8}"/>
            </a:ext>
          </a:extLst>
        </xdr:cNvPr>
        <xdr:cNvSpPr/>
      </xdr:nvSpPr>
      <xdr:spPr>
        <a:xfrm>
          <a:off x="12359005" y="502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C98A8F0D-8FF7-463E-92C2-AC44080E1446}"/>
            </a:ext>
          </a:extLst>
        </xdr:cNvPr>
        <xdr:cNvSpPr/>
      </xdr:nvSpPr>
      <xdr:spPr>
        <a:xfrm>
          <a:off x="11688445" y="5282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81DD1B0D-5A97-4ABA-AA08-A4485AC0A644}"/>
            </a:ext>
          </a:extLst>
        </xdr:cNvPr>
        <xdr:cNvSpPr/>
      </xdr:nvSpPr>
      <xdr:spPr>
        <a:xfrm>
          <a:off x="11017885" y="5303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1D4AFF26-0772-4A6F-BAC9-61AE05E8EB26}"/>
            </a:ext>
          </a:extLst>
        </xdr:cNvPr>
        <xdr:cNvSpPr/>
      </xdr:nvSpPr>
      <xdr:spPr>
        <a:xfrm>
          <a:off x="10347325" y="53135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199CB58-83FD-4EF4-AFA9-B670ADC7625A}"/>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146E1D5-CD2B-484A-A0F8-5F6CB45F69AC}"/>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FD8583C-7D37-4451-8DDB-4D23976FD55E}"/>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8C132ED-2E69-46ED-BC85-E77971B69685}"/>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B1262B9-F0B6-4C96-8C1D-7DE70B7123A6}"/>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85027</xdr:rowOff>
    </xdr:from>
    <xdr:to>
      <xdr:col>76</xdr:col>
      <xdr:colOff>73025</xdr:colOff>
      <xdr:row>31</xdr:row>
      <xdr:rowOff>15177</xdr:rowOff>
    </xdr:to>
    <xdr:sp macro="" textlink="">
      <xdr:nvSpPr>
        <xdr:cNvPr id="149" name="楕円 148">
          <a:extLst>
            <a:ext uri="{FF2B5EF4-FFF2-40B4-BE49-F238E27FC236}">
              <a16:creationId xmlns:a16="http://schemas.microsoft.com/office/drawing/2014/main" id="{EB455225-4D54-40B0-BD51-FE3C60B64AC1}"/>
            </a:ext>
          </a:extLst>
        </xdr:cNvPr>
        <xdr:cNvSpPr/>
      </xdr:nvSpPr>
      <xdr:spPr>
        <a:xfrm>
          <a:off x="13001625" y="5114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63454</xdr:rowOff>
    </xdr:from>
    <xdr:ext cx="469744" cy="259045"/>
    <xdr:sp macro="" textlink="">
      <xdr:nvSpPr>
        <xdr:cNvPr id="150" name="債務償還比率該当値テキスト">
          <a:extLst>
            <a:ext uri="{FF2B5EF4-FFF2-40B4-BE49-F238E27FC236}">
              <a16:creationId xmlns:a16="http://schemas.microsoft.com/office/drawing/2014/main" id="{7B9C0826-F6F9-42C1-BCAF-9910D4C899DE}"/>
            </a:ext>
          </a:extLst>
        </xdr:cNvPr>
        <xdr:cNvSpPr txBox="1"/>
      </xdr:nvSpPr>
      <xdr:spPr>
        <a:xfrm>
          <a:off x="13080365" y="509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140662</xdr:rowOff>
    </xdr:from>
    <xdr:to>
      <xdr:col>72</xdr:col>
      <xdr:colOff>123825</xdr:colOff>
      <xdr:row>30</xdr:row>
      <xdr:rowOff>70812</xdr:rowOff>
    </xdr:to>
    <xdr:sp macro="" textlink="">
      <xdr:nvSpPr>
        <xdr:cNvPr id="151" name="楕円 150">
          <a:extLst>
            <a:ext uri="{FF2B5EF4-FFF2-40B4-BE49-F238E27FC236}">
              <a16:creationId xmlns:a16="http://schemas.microsoft.com/office/drawing/2014/main" id="{9A561E91-056F-4500-8680-1A92E2E216AA}"/>
            </a:ext>
          </a:extLst>
        </xdr:cNvPr>
        <xdr:cNvSpPr/>
      </xdr:nvSpPr>
      <xdr:spPr>
        <a:xfrm>
          <a:off x="12359005" y="5002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20012</xdr:rowOff>
    </xdr:from>
    <xdr:to>
      <xdr:col>76</xdr:col>
      <xdr:colOff>22225</xdr:colOff>
      <xdr:row>30</xdr:row>
      <xdr:rowOff>135827</xdr:rowOff>
    </xdr:to>
    <xdr:cxnSp macro="">
      <xdr:nvCxnSpPr>
        <xdr:cNvPr id="152" name="直線コネクタ 151">
          <a:extLst>
            <a:ext uri="{FF2B5EF4-FFF2-40B4-BE49-F238E27FC236}">
              <a16:creationId xmlns:a16="http://schemas.microsoft.com/office/drawing/2014/main" id="{CA1761FE-5C63-40F5-97A0-524EB647A602}"/>
            </a:ext>
          </a:extLst>
        </xdr:cNvPr>
        <xdr:cNvCxnSpPr/>
      </xdr:nvCxnSpPr>
      <xdr:spPr>
        <a:xfrm>
          <a:off x="12409805" y="5049212"/>
          <a:ext cx="619760" cy="1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15975</xdr:rowOff>
    </xdr:from>
    <xdr:to>
      <xdr:col>68</xdr:col>
      <xdr:colOff>123825</xdr:colOff>
      <xdr:row>31</xdr:row>
      <xdr:rowOff>117575</xdr:rowOff>
    </xdr:to>
    <xdr:sp macro="" textlink="">
      <xdr:nvSpPr>
        <xdr:cNvPr id="153" name="楕円 152">
          <a:extLst>
            <a:ext uri="{FF2B5EF4-FFF2-40B4-BE49-F238E27FC236}">
              <a16:creationId xmlns:a16="http://schemas.microsoft.com/office/drawing/2014/main" id="{8C9CF4CD-285E-4329-9F26-040A0C87E9D3}"/>
            </a:ext>
          </a:extLst>
        </xdr:cNvPr>
        <xdr:cNvSpPr/>
      </xdr:nvSpPr>
      <xdr:spPr>
        <a:xfrm>
          <a:off x="11688445" y="5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20012</xdr:rowOff>
    </xdr:from>
    <xdr:to>
      <xdr:col>72</xdr:col>
      <xdr:colOff>73025</xdr:colOff>
      <xdr:row>31</xdr:row>
      <xdr:rowOff>66775</xdr:rowOff>
    </xdr:to>
    <xdr:cxnSp macro="">
      <xdr:nvCxnSpPr>
        <xdr:cNvPr id="154" name="直線コネクタ 153">
          <a:extLst>
            <a:ext uri="{FF2B5EF4-FFF2-40B4-BE49-F238E27FC236}">
              <a16:creationId xmlns:a16="http://schemas.microsoft.com/office/drawing/2014/main" id="{1AE45B91-3C3C-443D-B27F-16A75D62876B}"/>
            </a:ext>
          </a:extLst>
        </xdr:cNvPr>
        <xdr:cNvCxnSpPr/>
      </xdr:nvCxnSpPr>
      <xdr:spPr>
        <a:xfrm flipV="1">
          <a:off x="11739245" y="5049212"/>
          <a:ext cx="670560" cy="2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17399</xdr:rowOff>
    </xdr:from>
    <xdr:to>
      <xdr:col>64</xdr:col>
      <xdr:colOff>123825</xdr:colOff>
      <xdr:row>32</xdr:row>
      <xdr:rowOff>118999</xdr:rowOff>
    </xdr:to>
    <xdr:sp macro="" textlink="">
      <xdr:nvSpPr>
        <xdr:cNvPr id="155" name="楕円 154">
          <a:extLst>
            <a:ext uri="{FF2B5EF4-FFF2-40B4-BE49-F238E27FC236}">
              <a16:creationId xmlns:a16="http://schemas.microsoft.com/office/drawing/2014/main" id="{061E47E3-B640-4BC4-A0BA-EA76A5A97057}"/>
            </a:ext>
          </a:extLst>
        </xdr:cNvPr>
        <xdr:cNvSpPr/>
      </xdr:nvSpPr>
      <xdr:spPr>
        <a:xfrm>
          <a:off x="11017885" y="538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66775</xdr:rowOff>
    </xdr:from>
    <xdr:to>
      <xdr:col>68</xdr:col>
      <xdr:colOff>73025</xdr:colOff>
      <xdr:row>32</xdr:row>
      <xdr:rowOff>68199</xdr:rowOff>
    </xdr:to>
    <xdr:cxnSp macro="">
      <xdr:nvCxnSpPr>
        <xdr:cNvPr id="156" name="直線コネクタ 155">
          <a:extLst>
            <a:ext uri="{FF2B5EF4-FFF2-40B4-BE49-F238E27FC236}">
              <a16:creationId xmlns:a16="http://schemas.microsoft.com/office/drawing/2014/main" id="{58D16A36-4C25-40BD-B1E7-26EFB42843DF}"/>
            </a:ext>
          </a:extLst>
        </xdr:cNvPr>
        <xdr:cNvCxnSpPr/>
      </xdr:nvCxnSpPr>
      <xdr:spPr>
        <a:xfrm flipV="1">
          <a:off x="11068685" y="5263615"/>
          <a:ext cx="670560" cy="16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127662</xdr:rowOff>
    </xdr:from>
    <xdr:to>
      <xdr:col>60</xdr:col>
      <xdr:colOff>123825</xdr:colOff>
      <xdr:row>33</xdr:row>
      <xdr:rowOff>57812</xdr:rowOff>
    </xdr:to>
    <xdr:sp macro="" textlink="">
      <xdr:nvSpPr>
        <xdr:cNvPr id="157" name="楕円 156">
          <a:extLst>
            <a:ext uri="{FF2B5EF4-FFF2-40B4-BE49-F238E27FC236}">
              <a16:creationId xmlns:a16="http://schemas.microsoft.com/office/drawing/2014/main" id="{57670485-BBCE-4956-8BDD-581A054DC974}"/>
            </a:ext>
          </a:extLst>
        </xdr:cNvPr>
        <xdr:cNvSpPr/>
      </xdr:nvSpPr>
      <xdr:spPr>
        <a:xfrm>
          <a:off x="10347325" y="5492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68199</xdr:rowOff>
    </xdr:from>
    <xdr:to>
      <xdr:col>64</xdr:col>
      <xdr:colOff>73025</xdr:colOff>
      <xdr:row>33</xdr:row>
      <xdr:rowOff>7012</xdr:rowOff>
    </xdr:to>
    <xdr:cxnSp macro="">
      <xdr:nvCxnSpPr>
        <xdr:cNvPr id="158" name="直線コネクタ 157">
          <a:extLst>
            <a:ext uri="{FF2B5EF4-FFF2-40B4-BE49-F238E27FC236}">
              <a16:creationId xmlns:a16="http://schemas.microsoft.com/office/drawing/2014/main" id="{37B3EFB7-6395-43EC-B795-1E049E076F97}"/>
            </a:ext>
          </a:extLst>
        </xdr:cNvPr>
        <xdr:cNvCxnSpPr/>
      </xdr:nvCxnSpPr>
      <xdr:spPr>
        <a:xfrm flipV="1">
          <a:off x="10398125" y="5432679"/>
          <a:ext cx="670560" cy="10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59" name="n_1aveValue債務償還比率">
          <a:extLst>
            <a:ext uri="{FF2B5EF4-FFF2-40B4-BE49-F238E27FC236}">
              <a16:creationId xmlns:a16="http://schemas.microsoft.com/office/drawing/2014/main" id="{8D2DB6F2-8C35-4832-AE82-22984C89E21C}"/>
            </a:ext>
          </a:extLst>
        </xdr:cNvPr>
        <xdr:cNvSpPr txBox="1"/>
      </xdr:nvSpPr>
      <xdr:spPr>
        <a:xfrm>
          <a:off x="12185092" y="511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0" name="n_2aveValue債務償還比率">
          <a:extLst>
            <a:ext uri="{FF2B5EF4-FFF2-40B4-BE49-F238E27FC236}">
              <a16:creationId xmlns:a16="http://schemas.microsoft.com/office/drawing/2014/main" id="{9EF19EF2-37CE-487E-8645-30A97F3847A9}"/>
            </a:ext>
          </a:extLst>
        </xdr:cNvPr>
        <xdr:cNvSpPr txBox="1"/>
      </xdr:nvSpPr>
      <xdr:spPr>
        <a:xfrm>
          <a:off x="11527232" y="537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1" name="n_3aveValue債務償還比率">
          <a:extLst>
            <a:ext uri="{FF2B5EF4-FFF2-40B4-BE49-F238E27FC236}">
              <a16:creationId xmlns:a16="http://schemas.microsoft.com/office/drawing/2014/main" id="{53C4133B-E0FB-4950-B0DD-BBF3918E5783}"/>
            </a:ext>
          </a:extLst>
        </xdr:cNvPr>
        <xdr:cNvSpPr txBox="1"/>
      </xdr:nvSpPr>
      <xdr:spPr>
        <a:xfrm>
          <a:off x="10856672" y="508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2" name="n_4aveValue債務償還比率">
          <a:extLst>
            <a:ext uri="{FF2B5EF4-FFF2-40B4-BE49-F238E27FC236}">
              <a16:creationId xmlns:a16="http://schemas.microsoft.com/office/drawing/2014/main" id="{10D8E002-F04B-43C3-932D-7E60C94C607F}"/>
            </a:ext>
          </a:extLst>
        </xdr:cNvPr>
        <xdr:cNvSpPr txBox="1"/>
      </xdr:nvSpPr>
      <xdr:spPr>
        <a:xfrm>
          <a:off x="10186112" y="509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87339</xdr:rowOff>
    </xdr:from>
    <xdr:ext cx="469744" cy="259045"/>
    <xdr:sp macro="" textlink="">
      <xdr:nvSpPr>
        <xdr:cNvPr id="163" name="n_1mainValue債務償還比率">
          <a:extLst>
            <a:ext uri="{FF2B5EF4-FFF2-40B4-BE49-F238E27FC236}">
              <a16:creationId xmlns:a16="http://schemas.microsoft.com/office/drawing/2014/main" id="{1D59D12C-C225-4201-9C78-9C33475306A1}"/>
            </a:ext>
          </a:extLst>
        </xdr:cNvPr>
        <xdr:cNvSpPr txBox="1"/>
      </xdr:nvSpPr>
      <xdr:spPr>
        <a:xfrm>
          <a:off x="12185092" y="47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134102</xdr:rowOff>
    </xdr:from>
    <xdr:ext cx="469744" cy="259045"/>
    <xdr:sp macro="" textlink="">
      <xdr:nvSpPr>
        <xdr:cNvPr id="164" name="n_2mainValue債務償還比率">
          <a:extLst>
            <a:ext uri="{FF2B5EF4-FFF2-40B4-BE49-F238E27FC236}">
              <a16:creationId xmlns:a16="http://schemas.microsoft.com/office/drawing/2014/main" id="{03CB5B72-FF7F-4699-8BD8-1419941E224A}"/>
            </a:ext>
          </a:extLst>
        </xdr:cNvPr>
        <xdr:cNvSpPr txBox="1"/>
      </xdr:nvSpPr>
      <xdr:spPr>
        <a:xfrm>
          <a:off x="11527232" y="499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110126</xdr:rowOff>
    </xdr:from>
    <xdr:ext cx="469744" cy="259045"/>
    <xdr:sp macro="" textlink="">
      <xdr:nvSpPr>
        <xdr:cNvPr id="165" name="n_3mainValue債務償還比率">
          <a:extLst>
            <a:ext uri="{FF2B5EF4-FFF2-40B4-BE49-F238E27FC236}">
              <a16:creationId xmlns:a16="http://schemas.microsoft.com/office/drawing/2014/main" id="{838CF1B1-02F0-410C-8527-6A728E30D402}"/>
            </a:ext>
          </a:extLst>
        </xdr:cNvPr>
        <xdr:cNvSpPr txBox="1"/>
      </xdr:nvSpPr>
      <xdr:spPr>
        <a:xfrm>
          <a:off x="10856672" y="547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48939</xdr:rowOff>
    </xdr:from>
    <xdr:ext cx="469744" cy="259045"/>
    <xdr:sp macro="" textlink="">
      <xdr:nvSpPr>
        <xdr:cNvPr id="166" name="n_4mainValue債務償還比率">
          <a:extLst>
            <a:ext uri="{FF2B5EF4-FFF2-40B4-BE49-F238E27FC236}">
              <a16:creationId xmlns:a16="http://schemas.microsoft.com/office/drawing/2014/main" id="{96E3C2B0-6385-4287-890E-DC877444991A}"/>
            </a:ext>
          </a:extLst>
        </xdr:cNvPr>
        <xdr:cNvSpPr txBox="1"/>
      </xdr:nvSpPr>
      <xdr:spPr>
        <a:xfrm>
          <a:off x="10186112" y="558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9974E4D-53D2-4095-B4FA-797537255915}"/>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5C814B4-0732-44FB-ABAA-AD28BA07B7AB}"/>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903CAA16-9606-4816-AB23-3FF814C204C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5E4EDAA8-3A10-4FB1-A234-814042A6CD4B}"/>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0A04D9F-B8A4-4B99-88B1-FB504E92F0F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0617CFB-E84C-485E-B287-5539A63F77E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1C282E-9B76-4188-A08A-68F9975F236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8245396-1FC6-4C0A-B615-C120C779BEF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97EB07-8F47-45EB-ADEB-898505C9663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34E0CD-A4A5-431B-9AAB-9AEEF5F89F8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CED500-8577-4AE9-B9FB-581206CAEB8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461AE8-9719-41C5-9607-BA6900EE310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273641-86D9-4B8E-8EE1-040F0F63322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58C55F-5608-4174-99AC-F806096421F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A29062-6EAC-4F6F-9576-16B2ADDE911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4F5A5E-FFAB-4458-A1B2-A83A28BABBC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C27D66-4A48-4BA2-B9DD-204F94D09A5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DAB216-C404-4E98-9530-96082060AE0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50E58AB-B0C6-479F-AC14-61ACE2BAD75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519A3F-4F8E-4969-B1E3-E547681EE7E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58B701-A95D-4BE5-B09B-C04ACAC16C4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276F32-9D62-4827-9DCE-602F1756A63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A30C3D-7E02-40E2-AD07-40739E2194D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6B4180-ECDE-4AF4-A8DE-B4BD3C7D7AE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8487BE-2C92-422B-A10D-18B52BCC741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3742DB-7A8C-4CDC-A666-8CA573FAC19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E51706D-FCBC-4678-A7E0-BBBFE50339E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782DAB-F571-4D9D-B282-E7583771383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2820680-81E4-4195-995C-7C19BEB24E2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BC0A94-4AEB-4609-86A9-CBBDE34EFB3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6A5777-608D-420C-8D78-94166C68C93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C2EEC6-EC74-47DF-B583-43E715702497}"/>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8ACDA4-DC8A-4040-A9D8-04C735A26596}"/>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7809AB-D452-49B3-9108-2F520DFA374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6968AA-7156-4541-83BF-89952EE98CF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3BAADB-E772-488C-AAF0-A57E28EACE6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5FAA64-AA73-48CB-AC70-675A64CFA9C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CD9699-31A8-4405-81C0-811FBB3BF84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B632A7-B86A-4D4C-9313-46E0B5D07EE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8D8F67-33EA-4249-A4A0-EC80C37590C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A3BC76-8D3C-4D10-BDDB-B5B03B145F2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2177B6-6F69-405D-9D84-65D7974E351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FA6633-20AD-4D22-907B-6FD597F43FE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FC1617-6CAB-458A-9428-2788CF94B98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D7A5D7-9A99-420D-8AC1-14D4984361E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947952-4A8C-4757-A348-08486A3BA12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0E401A-2E26-4AF9-9702-794B458AD75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B5BBABE-9BFD-46B6-9394-B6165D57481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3AC40B0-F7F9-4A2E-AB72-0202372798C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2FA2472-A048-41C2-91D6-180A6946BDF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D70B8D9-937E-4603-ABBA-F5DCAA6A3D6A}"/>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443EA49-5E84-44F5-845A-414F14BC11E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4C13F55-346F-46B8-9F39-2187FE7EA0E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A0F9669-EAEA-4C3E-A892-727ECC3A73D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F38AA2-4649-48EC-BC99-26AF15316918}"/>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41BBDBD-49AD-4865-9D67-EAF2B7F57807}"/>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ED1D87-F570-4172-A898-D0783F392DA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8E1F86-1230-48F5-9C7F-73C52008ADF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6ADA4E-7A6E-4A5E-B270-B86A015EAB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34948AE-BF2C-4E52-822D-B6EC25726A3A}"/>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BD658D1-BC21-40F2-8C42-DDF0F53229B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8827958-31E3-4DB4-BE32-79357A721A6F}"/>
            </a:ext>
          </a:extLst>
        </xdr:cNvPr>
        <xdr:cNvCxnSpPr/>
      </xdr:nvCxnSpPr>
      <xdr:spPr>
        <a:xfrm flipV="1">
          <a:off x="4086225" y="562165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E0BB6704-C6CA-4396-98EB-D530F57A8E3C}"/>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1625A2C-C742-4E74-8271-AF1C035F5A8E}"/>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2E446FFD-C9D4-49AC-9448-F182E08C5800}"/>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54E6ED7B-30A4-42D8-BA7F-ABEB7F908A20}"/>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75E36CE7-372C-450A-A729-887A807E1EA8}"/>
            </a:ext>
          </a:extLst>
        </xdr:cNvPr>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94808E12-DD68-4BD1-845E-5A333F874E10}"/>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7F0DAA3B-816F-4D1D-83B8-A0E9CFD4CC29}"/>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EB75CEE2-90ED-4CA2-9359-DDB7D6CB11A6}"/>
            </a:ext>
          </a:extLst>
        </xdr:cNvPr>
        <xdr:cNvSpPr/>
      </xdr:nvSpPr>
      <xdr:spPr>
        <a:xfrm>
          <a:off x="25146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9D7B293E-A500-42A7-85DC-3EDAAB4394FA}"/>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42619A61-A260-4FDA-BDBE-07ED2C01B9B3}"/>
            </a:ext>
          </a:extLst>
        </xdr:cNvPr>
        <xdr:cNvSpPr/>
      </xdr:nvSpPr>
      <xdr:spPr>
        <a:xfrm>
          <a:off x="965200" y="6311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A6618A-0FB0-4E6F-ACB0-FED73D1585B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D26380-31ED-45E1-8134-3D0415581F7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7E0823-BD7F-4630-8F30-50AB8ED4149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57ABFA1-8B6A-4FD8-8100-CB71932AF34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D56058-1C7E-47C4-86C2-5883E2D60EF9}"/>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156845</xdr:rowOff>
    </xdr:from>
    <xdr:to>
      <xdr:col>24</xdr:col>
      <xdr:colOff>114300</xdr:colOff>
      <xdr:row>38</xdr:row>
      <xdr:rowOff>86995</xdr:rowOff>
    </xdr:to>
    <xdr:sp macro="" textlink="">
      <xdr:nvSpPr>
        <xdr:cNvPr id="73" name="楕円 72">
          <a:extLst>
            <a:ext uri="{FF2B5EF4-FFF2-40B4-BE49-F238E27FC236}">
              <a16:creationId xmlns:a16="http://schemas.microsoft.com/office/drawing/2014/main" id="{7AB89A93-B364-420A-B39C-8E3525335A27}"/>
            </a:ext>
          </a:extLst>
        </xdr:cNvPr>
        <xdr:cNvSpPr/>
      </xdr:nvSpPr>
      <xdr:spPr>
        <a:xfrm>
          <a:off x="4036060" y="635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8272</xdr:rowOff>
    </xdr:from>
    <xdr:ext cx="405111" cy="259045"/>
    <xdr:sp macro="" textlink="">
      <xdr:nvSpPr>
        <xdr:cNvPr id="74" name="【道路】&#10;有形固定資産減価償却率該当値テキスト">
          <a:extLst>
            <a:ext uri="{FF2B5EF4-FFF2-40B4-BE49-F238E27FC236}">
              <a16:creationId xmlns:a16="http://schemas.microsoft.com/office/drawing/2014/main" id="{BFAA140A-4AB2-452A-83FB-5A24C4CD2089}"/>
            </a:ext>
          </a:extLst>
        </xdr:cNvPr>
        <xdr:cNvSpPr txBox="1"/>
      </xdr:nvSpPr>
      <xdr:spPr>
        <a:xfrm>
          <a:off x="412496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75" name="楕円 74">
          <a:extLst>
            <a:ext uri="{FF2B5EF4-FFF2-40B4-BE49-F238E27FC236}">
              <a16:creationId xmlns:a16="http://schemas.microsoft.com/office/drawing/2014/main" id="{D87289BD-0B88-4ACB-8415-08F03309B8BE}"/>
            </a:ext>
          </a:extLst>
        </xdr:cNvPr>
        <xdr:cNvSpPr/>
      </xdr:nvSpPr>
      <xdr:spPr>
        <a:xfrm>
          <a:off x="3312160" y="6336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xdr:rowOff>
    </xdr:from>
    <xdr:to>
      <xdr:col>24</xdr:col>
      <xdr:colOff>63500</xdr:colOff>
      <xdr:row>38</xdr:row>
      <xdr:rowOff>36195</xdr:rowOff>
    </xdr:to>
    <xdr:cxnSp macro="">
      <xdr:nvCxnSpPr>
        <xdr:cNvPr id="76" name="直線コネクタ 75">
          <a:extLst>
            <a:ext uri="{FF2B5EF4-FFF2-40B4-BE49-F238E27FC236}">
              <a16:creationId xmlns:a16="http://schemas.microsoft.com/office/drawing/2014/main" id="{429CF0CC-C22B-409B-972C-08E58B5F3603}"/>
            </a:ext>
          </a:extLst>
        </xdr:cNvPr>
        <xdr:cNvCxnSpPr/>
      </xdr:nvCxnSpPr>
      <xdr:spPr>
        <a:xfrm>
          <a:off x="3355340" y="638365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a:extLst>
            <a:ext uri="{FF2B5EF4-FFF2-40B4-BE49-F238E27FC236}">
              <a16:creationId xmlns:a16="http://schemas.microsoft.com/office/drawing/2014/main" id="{D261A4C0-DF8F-4BDB-A79C-5F81C8670F6C}"/>
            </a:ext>
          </a:extLst>
        </xdr:cNvPr>
        <xdr:cNvSpPr/>
      </xdr:nvSpPr>
      <xdr:spPr>
        <a:xfrm>
          <a:off x="25146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108585</xdr:rowOff>
    </xdr:to>
    <xdr:cxnSp macro="">
      <xdr:nvCxnSpPr>
        <xdr:cNvPr id="78" name="直線コネクタ 77">
          <a:extLst>
            <a:ext uri="{FF2B5EF4-FFF2-40B4-BE49-F238E27FC236}">
              <a16:creationId xmlns:a16="http://schemas.microsoft.com/office/drawing/2014/main" id="{9F720CD3-F7D8-4235-810F-9079116FF6B4}"/>
            </a:ext>
          </a:extLst>
        </xdr:cNvPr>
        <xdr:cNvCxnSpPr/>
      </xdr:nvCxnSpPr>
      <xdr:spPr>
        <a:xfrm flipV="1">
          <a:off x="2565400" y="6383655"/>
          <a:ext cx="78994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111125</xdr:rowOff>
    </xdr:from>
    <xdr:to>
      <xdr:col>10</xdr:col>
      <xdr:colOff>165100</xdr:colOff>
      <xdr:row>38</xdr:row>
      <xdr:rowOff>41275</xdr:rowOff>
    </xdr:to>
    <xdr:sp macro="" textlink="">
      <xdr:nvSpPr>
        <xdr:cNvPr id="79" name="楕円 78">
          <a:extLst>
            <a:ext uri="{FF2B5EF4-FFF2-40B4-BE49-F238E27FC236}">
              <a16:creationId xmlns:a16="http://schemas.microsoft.com/office/drawing/2014/main" id="{D7D5DB14-4A23-432E-89A5-5DD6857387E9}"/>
            </a:ext>
          </a:extLst>
        </xdr:cNvPr>
        <xdr:cNvSpPr/>
      </xdr:nvSpPr>
      <xdr:spPr>
        <a:xfrm>
          <a:off x="1739900" y="631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161925</xdr:rowOff>
    </xdr:from>
    <xdr:to>
      <xdr:col>15</xdr:col>
      <xdr:colOff>50800</xdr:colOff>
      <xdr:row>38</xdr:row>
      <xdr:rowOff>108585</xdr:rowOff>
    </xdr:to>
    <xdr:cxnSp macro="">
      <xdr:nvCxnSpPr>
        <xdr:cNvPr id="80" name="直線コネクタ 79">
          <a:extLst>
            <a:ext uri="{FF2B5EF4-FFF2-40B4-BE49-F238E27FC236}">
              <a16:creationId xmlns:a16="http://schemas.microsoft.com/office/drawing/2014/main" id="{6932CBA1-B229-433B-8383-657EF6816724}"/>
            </a:ext>
          </a:extLst>
        </xdr:cNvPr>
        <xdr:cNvCxnSpPr/>
      </xdr:nvCxnSpPr>
      <xdr:spPr>
        <a:xfrm>
          <a:off x="1790700" y="6364605"/>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a:extLst>
            <a:ext uri="{FF2B5EF4-FFF2-40B4-BE49-F238E27FC236}">
              <a16:creationId xmlns:a16="http://schemas.microsoft.com/office/drawing/2014/main" id="{3B27DEB4-6732-483F-AFC8-E42398606CB5}"/>
            </a:ext>
          </a:extLst>
        </xdr:cNvPr>
        <xdr:cNvSpPr/>
      </xdr:nvSpPr>
      <xdr:spPr>
        <a:xfrm>
          <a:off x="965200" y="6281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161925</xdr:rowOff>
    </xdr:to>
    <xdr:cxnSp macro="">
      <xdr:nvCxnSpPr>
        <xdr:cNvPr id="82" name="直線コネクタ 81">
          <a:extLst>
            <a:ext uri="{FF2B5EF4-FFF2-40B4-BE49-F238E27FC236}">
              <a16:creationId xmlns:a16="http://schemas.microsoft.com/office/drawing/2014/main" id="{52BCD91D-1A54-403B-9A0F-692EC0AE452B}"/>
            </a:ext>
          </a:extLst>
        </xdr:cNvPr>
        <xdr:cNvCxnSpPr/>
      </xdr:nvCxnSpPr>
      <xdr:spPr>
        <a:xfrm>
          <a:off x="1008380" y="633222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14992B16-49A8-4FC5-AE2E-660DB21BE5BC}"/>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4" name="n_2aveValue【道路】&#10;有形固定資産減価償却率">
          <a:extLst>
            <a:ext uri="{FF2B5EF4-FFF2-40B4-BE49-F238E27FC236}">
              <a16:creationId xmlns:a16="http://schemas.microsoft.com/office/drawing/2014/main" id="{C1E8CE89-041B-4FB9-9D07-3B01ED7AC9E7}"/>
            </a:ext>
          </a:extLst>
        </xdr:cNvPr>
        <xdr:cNvSpPr txBox="1"/>
      </xdr:nvSpPr>
      <xdr:spPr>
        <a:xfrm>
          <a:off x="238570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2D03CCB0-2CED-47F9-9045-3043E1105BBA}"/>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E02C4833-6845-4389-B644-6D721A0476BE}"/>
            </a:ext>
          </a:extLst>
        </xdr:cNvPr>
        <xdr:cNvSpPr txBox="1"/>
      </xdr:nvSpPr>
      <xdr:spPr>
        <a:xfrm>
          <a:off x="83630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80662</xdr:rowOff>
    </xdr:from>
    <xdr:ext cx="405111" cy="259045"/>
    <xdr:sp macro="" textlink="">
      <xdr:nvSpPr>
        <xdr:cNvPr id="87" name="n_1mainValue【道路】&#10;有形固定資産減価償却率">
          <a:extLst>
            <a:ext uri="{FF2B5EF4-FFF2-40B4-BE49-F238E27FC236}">
              <a16:creationId xmlns:a16="http://schemas.microsoft.com/office/drawing/2014/main" id="{5D0165E3-771D-4407-A0A4-3D880787CF7B}"/>
            </a:ext>
          </a:extLst>
        </xdr:cNvPr>
        <xdr:cNvSpPr txBox="1"/>
      </xdr:nvSpPr>
      <xdr:spPr>
        <a:xfrm>
          <a:off x="317056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8" name="n_2mainValue【道路】&#10;有形固定資産減価償却率">
          <a:extLst>
            <a:ext uri="{FF2B5EF4-FFF2-40B4-BE49-F238E27FC236}">
              <a16:creationId xmlns:a16="http://schemas.microsoft.com/office/drawing/2014/main" id="{85DF8789-1252-4558-B839-A9960A9CEF56}"/>
            </a:ext>
          </a:extLst>
        </xdr:cNvPr>
        <xdr:cNvSpPr txBox="1"/>
      </xdr:nvSpPr>
      <xdr:spPr>
        <a:xfrm>
          <a:off x="238570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9" name="n_3mainValue【道路】&#10;有形固定資産減価償却率">
          <a:extLst>
            <a:ext uri="{FF2B5EF4-FFF2-40B4-BE49-F238E27FC236}">
              <a16:creationId xmlns:a16="http://schemas.microsoft.com/office/drawing/2014/main" id="{6BDFBAEA-9862-4B3B-A05B-FA29476D0FF1}"/>
            </a:ext>
          </a:extLst>
        </xdr:cNvPr>
        <xdr:cNvSpPr txBox="1"/>
      </xdr:nvSpPr>
      <xdr:spPr>
        <a:xfrm>
          <a:off x="16110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90" name="n_4mainValue【道路】&#10;有形固定資産減価償却率">
          <a:extLst>
            <a:ext uri="{FF2B5EF4-FFF2-40B4-BE49-F238E27FC236}">
              <a16:creationId xmlns:a16="http://schemas.microsoft.com/office/drawing/2014/main" id="{0FC979B9-7F8E-4C29-AC3B-968975577A1B}"/>
            </a:ext>
          </a:extLst>
        </xdr:cNvPr>
        <xdr:cNvSpPr txBox="1"/>
      </xdr:nvSpPr>
      <xdr:spPr>
        <a:xfrm>
          <a:off x="83630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3836DD0-CCB8-420B-94AB-6D79DB052F5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E65C226-24AD-40CE-99AE-FA62B26EA22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D3BD4A5-07CF-4235-9DFB-1749E36DE77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00ADC2E-C463-4EFA-9B47-ACF28D230D7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376A249-3ADC-4B38-86C8-E1E1A558BC0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847748D-1B4F-407A-9296-AA0D2FFA359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CE55E69-4736-4793-9C53-A06D94745E5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BE3390E-3CFE-4809-9CFF-E1A7195A7C7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BEB2534-2837-433B-B7E5-88124B1030B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1CD57A5-330C-42F6-93F4-8580876EC36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F4C7321-0C38-4E55-8785-1C638EFD8F5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A789EDD-E965-4AB3-A2E4-DD84D82AA44F}"/>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0BB89A3-666F-4B2B-AD62-C5150FF61E4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980FA6D-7791-4EEF-9B8E-F2102D1213E6}"/>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8E11EF7-1D7F-4E6C-964F-1C9F0A0F4D9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04BF735-E97E-4B80-995D-DD18D624B3C4}"/>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EC52EB4-952E-489A-BE55-4E487485C2C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6D3D04E-EB58-4287-869C-589067D3012A}"/>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C6C075D-DA8C-4698-8459-ACB014499309}"/>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6EED951-429E-4EE2-A19D-67C506E4BDE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CFBDCB7-3F57-4A0D-BB52-8AC36BC763A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CF65434-0376-4231-88E8-8317A10142DE}"/>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F410ABF-7C44-46DB-AE23-A182A75CCA9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CCD84E6B-3C54-4430-B9A2-AAEBEC9BBA6A}"/>
            </a:ext>
          </a:extLst>
        </xdr:cNvPr>
        <xdr:cNvCxnSpPr/>
      </xdr:nvCxnSpPr>
      <xdr:spPr>
        <a:xfrm flipV="1">
          <a:off x="9219565" y="5771007"/>
          <a:ext cx="0" cy="130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869763D4-E6FD-4E6B-9ABE-C459CAA828C3}"/>
            </a:ext>
          </a:extLst>
        </xdr:cNvPr>
        <xdr:cNvSpPr txBox="1"/>
      </xdr:nvSpPr>
      <xdr:spPr>
        <a:xfrm>
          <a:off x="9258300" y="708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ADF7B203-0A07-489F-849F-3868E73B1DAB}"/>
            </a:ext>
          </a:extLst>
        </xdr:cNvPr>
        <xdr:cNvCxnSpPr/>
      </xdr:nvCxnSpPr>
      <xdr:spPr>
        <a:xfrm>
          <a:off x="9154160" y="707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79BD3979-44F3-442F-A2F8-5493137D8D95}"/>
            </a:ext>
          </a:extLst>
        </xdr:cNvPr>
        <xdr:cNvSpPr txBox="1"/>
      </xdr:nvSpPr>
      <xdr:spPr>
        <a:xfrm>
          <a:off x="9258300" y="55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44B5E3D8-4125-4366-9A48-A3AD95CD7896}"/>
            </a:ext>
          </a:extLst>
        </xdr:cNvPr>
        <xdr:cNvCxnSpPr/>
      </xdr:nvCxnSpPr>
      <xdr:spPr>
        <a:xfrm>
          <a:off x="9154160" y="577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5E97F1F6-6F8A-4B4D-9D30-A034A0414399}"/>
            </a:ext>
          </a:extLst>
        </xdr:cNvPr>
        <xdr:cNvSpPr txBox="1"/>
      </xdr:nvSpPr>
      <xdr:spPr>
        <a:xfrm>
          <a:off x="9258300" y="661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2C61682-CF13-4C63-9424-7E69FD8E599F}"/>
            </a:ext>
          </a:extLst>
        </xdr:cNvPr>
        <xdr:cNvSpPr/>
      </xdr:nvSpPr>
      <xdr:spPr>
        <a:xfrm>
          <a:off x="9192260" y="6755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B89D9BB5-45DE-4E6F-805C-C634AB6BE713}"/>
            </a:ext>
          </a:extLst>
        </xdr:cNvPr>
        <xdr:cNvSpPr/>
      </xdr:nvSpPr>
      <xdr:spPr>
        <a:xfrm>
          <a:off x="8445500" y="67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F295B6B7-DC7B-4D16-938A-DB4B7870E0F2}"/>
            </a:ext>
          </a:extLst>
        </xdr:cNvPr>
        <xdr:cNvSpPr/>
      </xdr:nvSpPr>
      <xdr:spPr>
        <a:xfrm>
          <a:off x="7670800" y="67727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C4F82116-1732-4C80-8AFA-70CDDC209199}"/>
            </a:ext>
          </a:extLst>
        </xdr:cNvPr>
        <xdr:cNvSpPr/>
      </xdr:nvSpPr>
      <xdr:spPr>
        <a:xfrm>
          <a:off x="68732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263F5EEC-97D3-4AF6-BED2-C3C2807A7148}"/>
            </a:ext>
          </a:extLst>
        </xdr:cNvPr>
        <xdr:cNvSpPr/>
      </xdr:nvSpPr>
      <xdr:spPr>
        <a:xfrm>
          <a:off x="6098540" y="677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DD177B-A5D1-4C86-BAF0-09CF80B543E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85E5CB-E2FF-491B-9794-F18DD9923B6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C238AC-DBEE-424C-97AB-93DA00A5146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8C5E6F-3D69-4373-AA99-482F8B23022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B6D72F-1EBA-4B3F-B486-A48A218CE33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72682</xdr:rowOff>
    </xdr:from>
    <xdr:to>
      <xdr:col>55</xdr:col>
      <xdr:colOff>50800</xdr:colOff>
      <xdr:row>42</xdr:row>
      <xdr:rowOff>2832</xdr:rowOff>
    </xdr:to>
    <xdr:sp macro="" textlink="">
      <xdr:nvSpPr>
        <xdr:cNvPr id="130" name="楕円 129">
          <a:extLst>
            <a:ext uri="{FF2B5EF4-FFF2-40B4-BE49-F238E27FC236}">
              <a16:creationId xmlns:a16="http://schemas.microsoft.com/office/drawing/2014/main" id="{3507E27D-81F8-4884-B64A-2E1CA0830508}"/>
            </a:ext>
          </a:extLst>
        </xdr:cNvPr>
        <xdr:cNvSpPr/>
      </xdr:nvSpPr>
      <xdr:spPr>
        <a:xfrm>
          <a:off x="9192260" y="69459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159059</xdr:rowOff>
    </xdr:from>
    <xdr:ext cx="469744" cy="259045"/>
    <xdr:sp macro="" textlink="">
      <xdr:nvSpPr>
        <xdr:cNvPr id="131" name="【道路】&#10;一人当たり延長該当値テキスト">
          <a:extLst>
            <a:ext uri="{FF2B5EF4-FFF2-40B4-BE49-F238E27FC236}">
              <a16:creationId xmlns:a16="http://schemas.microsoft.com/office/drawing/2014/main" id="{7C1C70CD-EFEF-4232-ABB9-60D316EBE75B}"/>
            </a:ext>
          </a:extLst>
        </xdr:cNvPr>
        <xdr:cNvSpPr txBox="1"/>
      </xdr:nvSpPr>
      <xdr:spPr>
        <a:xfrm>
          <a:off x="9258300" y="68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73330</xdr:rowOff>
    </xdr:from>
    <xdr:to>
      <xdr:col>50</xdr:col>
      <xdr:colOff>165100</xdr:colOff>
      <xdr:row>42</xdr:row>
      <xdr:rowOff>3480</xdr:rowOff>
    </xdr:to>
    <xdr:sp macro="" textlink="">
      <xdr:nvSpPr>
        <xdr:cNvPr id="132" name="楕円 131">
          <a:extLst>
            <a:ext uri="{FF2B5EF4-FFF2-40B4-BE49-F238E27FC236}">
              <a16:creationId xmlns:a16="http://schemas.microsoft.com/office/drawing/2014/main" id="{2066EE79-BC4A-4BDA-B4C3-534DB24D9519}"/>
            </a:ext>
          </a:extLst>
        </xdr:cNvPr>
        <xdr:cNvSpPr/>
      </xdr:nvSpPr>
      <xdr:spPr>
        <a:xfrm>
          <a:off x="8445500" y="694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123482</xdr:rowOff>
    </xdr:from>
    <xdr:to>
      <xdr:col>55</xdr:col>
      <xdr:colOff>0</xdr:colOff>
      <xdr:row>41</xdr:row>
      <xdr:rowOff>124130</xdr:rowOff>
    </xdr:to>
    <xdr:cxnSp macro="">
      <xdr:nvCxnSpPr>
        <xdr:cNvPr id="133" name="直線コネクタ 132">
          <a:extLst>
            <a:ext uri="{FF2B5EF4-FFF2-40B4-BE49-F238E27FC236}">
              <a16:creationId xmlns:a16="http://schemas.microsoft.com/office/drawing/2014/main" id="{B14F6CA1-0B9A-4BB8-8822-2780ADB7842D}"/>
            </a:ext>
          </a:extLst>
        </xdr:cNvPr>
        <xdr:cNvCxnSpPr/>
      </xdr:nvCxnSpPr>
      <xdr:spPr>
        <a:xfrm flipV="1">
          <a:off x="8496300" y="6996722"/>
          <a:ext cx="7239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74168</xdr:rowOff>
    </xdr:from>
    <xdr:to>
      <xdr:col>46</xdr:col>
      <xdr:colOff>38100</xdr:colOff>
      <xdr:row>42</xdr:row>
      <xdr:rowOff>4318</xdr:rowOff>
    </xdr:to>
    <xdr:sp macro="" textlink="">
      <xdr:nvSpPr>
        <xdr:cNvPr id="134" name="楕円 133">
          <a:extLst>
            <a:ext uri="{FF2B5EF4-FFF2-40B4-BE49-F238E27FC236}">
              <a16:creationId xmlns:a16="http://schemas.microsoft.com/office/drawing/2014/main" id="{107ECF8D-D601-418B-9FEC-77F63E3AF89C}"/>
            </a:ext>
          </a:extLst>
        </xdr:cNvPr>
        <xdr:cNvSpPr/>
      </xdr:nvSpPr>
      <xdr:spPr>
        <a:xfrm>
          <a:off x="7670800" y="69474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124130</xdr:rowOff>
    </xdr:from>
    <xdr:to>
      <xdr:col>50</xdr:col>
      <xdr:colOff>114300</xdr:colOff>
      <xdr:row>41</xdr:row>
      <xdr:rowOff>124968</xdr:rowOff>
    </xdr:to>
    <xdr:cxnSp macro="">
      <xdr:nvCxnSpPr>
        <xdr:cNvPr id="135" name="直線コネクタ 134">
          <a:extLst>
            <a:ext uri="{FF2B5EF4-FFF2-40B4-BE49-F238E27FC236}">
              <a16:creationId xmlns:a16="http://schemas.microsoft.com/office/drawing/2014/main" id="{BF8E5A86-26D1-4392-9630-8556FFCA693A}"/>
            </a:ext>
          </a:extLst>
        </xdr:cNvPr>
        <xdr:cNvCxnSpPr/>
      </xdr:nvCxnSpPr>
      <xdr:spPr>
        <a:xfrm flipV="1">
          <a:off x="7713980" y="6997370"/>
          <a:ext cx="78232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74625</xdr:rowOff>
    </xdr:from>
    <xdr:to>
      <xdr:col>41</xdr:col>
      <xdr:colOff>101600</xdr:colOff>
      <xdr:row>42</xdr:row>
      <xdr:rowOff>4775</xdr:rowOff>
    </xdr:to>
    <xdr:sp macro="" textlink="">
      <xdr:nvSpPr>
        <xdr:cNvPr id="136" name="楕円 135">
          <a:extLst>
            <a:ext uri="{FF2B5EF4-FFF2-40B4-BE49-F238E27FC236}">
              <a16:creationId xmlns:a16="http://schemas.microsoft.com/office/drawing/2014/main" id="{5525025D-E6B6-45F9-88D2-08E2E4E066EF}"/>
            </a:ext>
          </a:extLst>
        </xdr:cNvPr>
        <xdr:cNvSpPr/>
      </xdr:nvSpPr>
      <xdr:spPr>
        <a:xfrm>
          <a:off x="6873240" y="6947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124968</xdr:rowOff>
    </xdr:from>
    <xdr:to>
      <xdr:col>45</xdr:col>
      <xdr:colOff>177800</xdr:colOff>
      <xdr:row>41</xdr:row>
      <xdr:rowOff>125425</xdr:rowOff>
    </xdr:to>
    <xdr:cxnSp macro="">
      <xdr:nvCxnSpPr>
        <xdr:cNvPr id="137" name="直線コネクタ 136">
          <a:extLst>
            <a:ext uri="{FF2B5EF4-FFF2-40B4-BE49-F238E27FC236}">
              <a16:creationId xmlns:a16="http://schemas.microsoft.com/office/drawing/2014/main" id="{E0CC8B26-4B83-43BC-8525-D6CD1F5C79D6}"/>
            </a:ext>
          </a:extLst>
        </xdr:cNvPr>
        <xdr:cNvCxnSpPr/>
      </xdr:nvCxnSpPr>
      <xdr:spPr>
        <a:xfrm flipV="1">
          <a:off x="6924040" y="6998208"/>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75235</xdr:rowOff>
    </xdr:from>
    <xdr:to>
      <xdr:col>36</xdr:col>
      <xdr:colOff>165100</xdr:colOff>
      <xdr:row>42</xdr:row>
      <xdr:rowOff>5385</xdr:rowOff>
    </xdr:to>
    <xdr:sp macro="" textlink="">
      <xdr:nvSpPr>
        <xdr:cNvPr id="138" name="楕円 137">
          <a:extLst>
            <a:ext uri="{FF2B5EF4-FFF2-40B4-BE49-F238E27FC236}">
              <a16:creationId xmlns:a16="http://schemas.microsoft.com/office/drawing/2014/main" id="{C1072E31-B5C6-4F89-851E-7595329250C5}"/>
            </a:ext>
          </a:extLst>
        </xdr:cNvPr>
        <xdr:cNvSpPr/>
      </xdr:nvSpPr>
      <xdr:spPr>
        <a:xfrm>
          <a:off x="6098540" y="6948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125425</xdr:rowOff>
    </xdr:from>
    <xdr:to>
      <xdr:col>41</xdr:col>
      <xdr:colOff>50800</xdr:colOff>
      <xdr:row>41</xdr:row>
      <xdr:rowOff>126035</xdr:rowOff>
    </xdr:to>
    <xdr:cxnSp macro="">
      <xdr:nvCxnSpPr>
        <xdr:cNvPr id="139" name="直線コネクタ 138">
          <a:extLst>
            <a:ext uri="{FF2B5EF4-FFF2-40B4-BE49-F238E27FC236}">
              <a16:creationId xmlns:a16="http://schemas.microsoft.com/office/drawing/2014/main" id="{68C8197D-5DE9-4400-A965-9DDCFC1DE91E}"/>
            </a:ext>
          </a:extLst>
        </xdr:cNvPr>
        <xdr:cNvCxnSpPr/>
      </xdr:nvCxnSpPr>
      <xdr:spPr>
        <a:xfrm flipV="1">
          <a:off x="6149340" y="6998665"/>
          <a:ext cx="7747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186D59C-421B-4866-80C8-0F2977E3EDFF}"/>
            </a:ext>
          </a:extLst>
        </xdr:cNvPr>
        <xdr:cNvSpPr txBox="1"/>
      </xdr:nvSpPr>
      <xdr:spPr>
        <a:xfrm>
          <a:off x="8271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DAD7ABFE-4AD0-4499-B823-C4E456A603D6}"/>
            </a:ext>
          </a:extLst>
        </xdr:cNvPr>
        <xdr:cNvSpPr txBox="1"/>
      </xdr:nvSpPr>
      <xdr:spPr>
        <a:xfrm>
          <a:off x="7509587" y="65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71062EF8-D8A9-4F4C-820D-DCFBC9567C25}"/>
            </a:ext>
          </a:extLst>
        </xdr:cNvPr>
        <xdr:cNvSpPr txBox="1"/>
      </xdr:nvSpPr>
      <xdr:spPr>
        <a:xfrm>
          <a:off x="67120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4AE547AD-1A57-4892-98AC-660692854756}"/>
            </a:ext>
          </a:extLst>
        </xdr:cNvPr>
        <xdr:cNvSpPr txBox="1"/>
      </xdr:nvSpPr>
      <xdr:spPr>
        <a:xfrm>
          <a:off x="5937327" y="65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166057</xdr:rowOff>
    </xdr:from>
    <xdr:ext cx="469744" cy="259045"/>
    <xdr:sp macro="" textlink="">
      <xdr:nvSpPr>
        <xdr:cNvPr id="144" name="n_1mainValue【道路】&#10;一人当たり延長">
          <a:extLst>
            <a:ext uri="{FF2B5EF4-FFF2-40B4-BE49-F238E27FC236}">
              <a16:creationId xmlns:a16="http://schemas.microsoft.com/office/drawing/2014/main" id="{01CFC4DA-6C21-4ABE-A6FD-24FA3E3C2A31}"/>
            </a:ext>
          </a:extLst>
        </xdr:cNvPr>
        <xdr:cNvSpPr txBox="1"/>
      </xdr:nvSpPr>
      <xdr:spPr>
        <a:xfrm>
          <a:off x="8271587" y="70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166895</xdr:rowOff>
    </xdr:from>
    <xdr:ext cx="469744" cy="259045"/>
    <xdr:sp macro="" textlink="">
      <xdr:nvSpPr>
        <xdr:cNvPr id="145" name="n_2mainValue【道路】&#10;一人当たり延長">
          <a:extLst>
            <a:ext uri="{FF2B5EF4-FFF2-40B4-BE49-F238E27FC236}">
              <a16:creationId xmlns:a16="http://schemas.microsoft.com/office/drawing/2014/main" id="{F719453A-61E5-4242-B621-5AF08F52D5D8}"/>
            </a:ext>
          </a:extLst>
        </xdr:cNvPr>
        <xdr:cNvSpPr txBox="1"/>
      </xdr:nvSpPr>
      <xdr:spPr>
        <a:xfrm>
          <a:off x="750958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167352</xdr:rowOff>
    </xdr:from>
    <xdr:ext cx="469744" cy="259045"/>
    <xdr:sp macro="" textlink="">
      <xdr:nvSpPr>
        <xdr:cNvPr id="146" name="n_3mainValue【道路】&#10;一人当たり延長">
          <a:extLst>
            <a:ext uri="{FF2B5EF4-FFF2-40B4-BE49-F238E27FC236}">
              <a16:creationId xmlns:a16="http://schemas.microsoft.com/office/drawing/2014/main" id="{5B4BAC98-2AB8-43D6-9F8E-C72E7F3DE72C}"/>
            </a:ext>
          </a:extLst>
        </xdr:cNvPr>
        <xdr:cNvSpPr txBox="1"/>
      </xdr:nvSpPr>
      <xdr:spPr>
        <a:xfrm>
          <a:off x="6712027" y="704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167962</xdr:rowOff>
    </xdr:from>
    <xdr:ext cx="469744" cy="259045"/>
    <xdr:sp macro="" textlink="">
      <xdr:nvSpPr>
        <xdr:cNvPr id="147" name="n_4mainValue【道路】&#10;一人当たり延長">
          <a:extLst>
            <a:ext uri="{FF2B5EF4-FFF2-40B4-BE49-F238E27FC236}">
              <a16:creationId xmlns:a16="http://schemas.microsoft.com/office/drawing/2014/main" id="{AB16EA3A-8803-45F0-80F4-2E0CE9FB83F0}"/>
            </a:ext>
          </a:extLst>
        </xdr:cNvPr>
        <xdr:cNvSpPr txBox="1"/>
      </xdr:nvSpPr>
      <xdr:spPr>
        <a:xfrm>
          <a:off x="5937327" y="70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BDB9239-52D0-4606-A865-F83BD4956F1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A130590-59C2-4850-A038-303CB17C6DE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8B7DA98-871D-459C-A729-98577E89E8E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81BEB5DE-12AC-4775-9083-4AC4E35263C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F3B4191-F9FA-451F-BE4C-CDD027865D4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7E32BF8-E53A-4A03-BDAC-A2915B046FB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A0AE9C-94B5-4ABD-92AD-29B94AFCE0C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B386413-0E46-4D1B-9A3D-C75412C8180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15589BC-CADE-444D-8EAB-72B33D5FE76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23DF98E-485B-4557-AA48-E498AFC22AB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2E08480-D5B6-44B0-BC60-036F873FA77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6839F65-0D66-4010-8644-BCB58EC032E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FA04569-340D-4CF8-B97D-912023295A6F}"/>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1412509-B48D-4CAA-9349-C7ADDE3C1C4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D6AB25A8-CCD6-43AB-A6A8-0F4C14C18D2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991B10C-D715-4D39-9178-DFB7E20BDE8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DF9E322-0146-48F9-8AD6-043634CE23A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168A201-7790-4EDB-BB17-F7EDFF3A599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552EA3F-051A-45A8-82B6-5500D4F1797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93B6D2A-6717-45FB-8198-8B765D7B5571}"/>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8A62BD4-0534-4FA1-AB23-AD4E4B17233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D4FBA58-FB79-4374-B5F8-828B99A675A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C9506AE-EC38-44CC-926C-6BA0893F1A6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60880C2-164C-426A-A0ED-0168EE9318A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AB2DF07-8BD7-48DD-8729-14954F944DF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22B8121D-015A-484D-AF04-17E5F7BE5306}"/>
            </a:ext>
          </a:extLst>
        </xdr:cNvPr>
        <xdr:cNvCxnSpPr/>
      </xdr:nvCxnSpPr>
      <xdr:spPr>
        <a:xfrm flipV="1">
          <a:off x="4086225" y="9404168"/>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D1CAB90-89E2-4543-ABB9-1FFD5BC581A3}"/>
            </a:ext>
          </a:extLst>
        </xdr:cNvPr>
        <xdr:cNvSpPr txBox="1"/>
      </xdr:nvSpPr>
      <xdr:spPr>
        <a:xfrm>
          <a:off x="4124960"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181A7DD6-786A-4FD5-B483-F1B4A3CFD71E}"/>
            </a:ext>
          </a:extLst>
        </xdr:cNvPr>
        <xdr:cNvCxnSpPr/>
      </xdr:nvCxnSpPr>
      <xdr:spPr>
        <a:xfrm>
          <a:off x="402082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2301309-CFBA-479B-A23B-B119BECD675A}"/>
            </a:ext>
          </a:extLst>
        </xdr:cNvPr>
        <xdr:cNvSpPr txBox="1"/>
      </xdr:nvSpPr>
      <xdr:spPr>
        <a:xfrm>
          <a:off x="4124960" y="91870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29E1A72D-4C9F-4067-A445-C5C67F000860}"/>
            </a:ext>
          </a:extLst>
        </xdr:cNvPr>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83E6E7E-738A-4EAD-990E-2D91808B3006}"/>
            </a:ext>
          </a:extLst>
        </xdr:cNvPr>
        <xdr:cNvSpPr txBox="1"/>
      </xdr:nvSpPr>
      <xdr:spPr>
        <a:xfrm>
          <a:off x="412496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6C5855EF-7AE9-4576-A099-7B8182F936C5}"/>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A6DD4717-5A53-4A2F-A8AE-BB7168A1B988}"/>
            </a:ext>
          </a:extLst>
        </xdr:cNvPr>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FB997EC1-3C87-4D68-AC00-EBD3B2C0CF05}"/>
            </a:ext>
          </a:extLst>
        </xdr:cNvPr>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B952CDDE-C7D3-42C1-9F00-BB9A32C32132}"/>
            </a:ext>
          </a:extLst>
        </xdr:cNvPr>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5543E275-7025-45C0-B3C6-20D9F5C89196}"/>
            </a:ext>
          </a:extLst>
        </xdr:cNvPr>
        <xdr:cNvSpPr/>
      </xdr:nvSpPr>
      <xdr:spPr>
        <a:xfrm>
          <a:off x="96520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269390F-2D0C-4343-91CE-DE329FA5381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2E2EA2-3855-42A4-9330-CDE22EF9B49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74B45A9-86E8-4581-825D-054D5F85FE8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0BF8D1-0850-478C-925A-4161F0E3968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480F7E4-F596-4ACA-ACB0-810A7B7FE6A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89" name="楕円 188">
          <a:extLst>
            <a:ext uri="{FF2B5EF4-FFF2-40B4-BE49-F238E27FC236}">
              <a16:creationId xmlns:a16="http://schemas.microsoft.com/office/drawing/2014/main" id="{2619D517-218F-4368-8A4E-F3EE3C35E40E}"/>
            </a:ext>
          </a:extLst>
        </xdr:cNvPr>
        <xdr:cNvSpPr/>
      </xdr:nvSpPr>
      <xdr:spPr>
        <a:xfrm>
          <a:off x="403606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C53ED43-EC31-4AAD-A37B-5B0ED87CED93}"/>
            </a:ext>
          </a:extLst>
        </xdr:cNvPr>
        <xdr:cNvSpPr txBox="1"/>
      </xdr:nvSpPr>
      <xdr:spPr>
        <a:xfrm>
          <a:off x="412496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140244</xdr:rowOff>
    </xdr:from>
    <xdr:to>
      <xdr:col>20</xdr:col>
      <xdr:colOff>38100</xdr:colOff>
      <xdr:row>60</xdr:row>
      <xdr:rowOff>70394</xdr:rowOff>
    </xdr:to>
    <xdr:sp macro="" textlink="">
      <xdr:nvSpPr>
        <xdr:cNvPr id="191" name="楕円 190">
          <a:extLst>
            <a:ext uri="{FF2B5EF4-FFF2-40B4-BE49-F238E27FC236}">
              <a16:creationId xmlns:a16="http://schemas.microsoft.com/office/drawing/2014/main" id="{128807E6-24D4-440F-B138-4F3D4C25EAB8}"/>
            </a:ext>
          </a:extLst>
        </xdr:cNvPr>
        <xdr:cNvSpPr/>
      </xdr:nvSpPr>
      <xdr:spPr>
        <a:xfrm>
          <a:off x="3312160" y="10031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19594</xdr:rowOff>
    </xdr:to>
    <xdr:cxnSp macro="">
      <xdr:nvCxnSpPr>
        <xdr:cNvPr id="192" name="直線コネクタ 191">
          <a:extLst>
            <a:ext uri="{FF2B5EF4-FFF2-40B4-BE49-F238E27FC236}">
              <a16:creationId xmlns:a16="http://schemas.microsoft.com/office/drawing/2014/main" id="{C701776A-CD99-4A95-839F-FFFD3A8E21BB}"/>
            </a:ext>
          </a:extLst>
        </xdr:cNvPr>
        <xdr:cNvCxnSpPr/>
      </xdr:nvCxnSpPr>
      <xdr:spPr>
        <a:xfrm flipV="1">
          <a:off x="3355340" y="10058400"/>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58601</xdr:rowOff>
    </xdr:from>
    <xdr:to>
      <xdr:col>15</xdr:col>
      <xdr:colOff>101600</xdr:colOff>
      <xdr:row>59</xdr:row>
      <xdr:rowOff>160201</xdr:rowOff>
    </xdr:to>
    <xdr:sp macro="" textlink="">
      <xdr:nvSpPr>
        <xdr:cNvPr id="193" name="楕円 192">
          <a:extLst>
            <a:ext uri="{FF2B5EF4-FFF2-40B4-BE49-F238E27FC236}">
              <a16:creationId xmlns:a16="http://schemas.microsoft.com/office/drawing/2014/main" id="{29B8F819-5CB6-4BEC-BB14-458C076338A4}"/>
            </a:ext>
          </a:extLst>
        </xdr:cNvPr>
        <xdr:cNvSpPr/>
      </xdr:nvSpPr>
      <xdr:spPr>
        <a:xfrm>
          <a:off x="251460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109401</xdr:rowOff>
    </xdr:from>
    <xdr:to>
      <xdr:col>19</xdr:col>
      <xdr:colOff>177800</xdr:colOff>
      <xdr:row>60</xdr:row>
      <xdr:rowOff>19594</xdr:rowOff>
    </xdr:to>
    <xdr:cxnSp macro="">
      <xdr:nvCxnSpPr>
        <xdr:cNvPr id="194" name="直線コネクタ 193">
          <a:extLst>
            <a:ext uri="{FF2B5EF4-FFF2-40B4-BE49-F238E27FC236}">
              <a16:creationId xmlns:a16="http://schemas.microsoft.com/office/drawing/2014/main" id="{C305B5A3-953C-4DE1-94B5-5A3B175B0AC8}"/>
            </a:ext>
          </a:extLst>
        </xdr:cNvPr>
        <xdr:cNvCxnSpPr/>
      </xdr:nvCxnSpPr>
      <xdr:spPr>
        <a:xfrm>
          <a:off x="2565400" y="10000161"/>
          <a:ext cx="789940" cy="7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30843</xdr:rowOff>
    </xdr:from>
    <xdr:to>
      <xdr:col>10</xdr:col>
      <xdr:colOff>165100</xdr:colOff>
      <xdr:row>59</xdr:row>
      <xdr:rowOff>132443</xdr:rowOff>
    </xdr:to>
    <xdr:sp macro="" textlink="">
      <xdr:nvSpPr>
        <xdr:cNvPr id="195" name="楕円 194">
          <a:extLst>
            <a:ext uri="{FF2B5EF4-FFF2-40B4-BE49-F238E27FC236}">
              <a16:creationId xmlns:a16="http://schemas.microsoft.com/office/drawing/2014/main" id="{4E320CFC-7759-4737-A022-5470281A8FC3}"/>
            </a:ext>
          </a:extLst>
        </xdr:cNvPr>
        <xdr:cNvSpPr/>
      </xdr:nvSpPr>
      <xdr:spPr>
        <a:xfrm>
          <a:off x="1739900" y="992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81643</xdr:rowOff>
    </xdr:from>
    <xdr:to>
      <xdr:col>15</xdr:col>
      <xdr:colOff>50800</xdr:colOff>
      <xdr:row>59</xdr:row>
      <xdr:rowOff>109401</xdr:rowOff>
    </xdr:to>
    <xdr:cxnSp macro="">
      <xdr:nvCxnSpPr>
        <xdr:cNvPr id="196" name="直線コネクタ 195">
          <a:extLst>
            <a:ext uri="{FF2B5EF4-FFF2-40B4-BE49-F238E27FC236}">
              <a16:creationId xmlns:a16="http://schemas.microsoft.com/office/drawing/2014/main" id="{2D78402A-F450-47B7-9DFF-F5AA21ECDF35}"/>
            </a:ext>
          </a:extLst>
        </xdr:cNvPr>
        <xdr:cNvCxnSpPr/>
      </xdr:nvCxnSpPr>
      <xdr:spPr>
        <a:xfrm>
          <a:off x="1790700" y="9972403"/>
          <a:ext cx="7747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3084</xdr:rowOff>
    </xdr:from>
    <xdr:to>
      <xdr:col>6</xdr:col>
      <xdr:colOff>38100</xdr:colOff>
      <xdr:row>59</xdr:row>
      <xdr:rowOff>104684</xdr:rowOff>
    </xdr:to>
    <xdr:sp macro="" textlink="">
      <xdr:nvSpPr>
        <xdr:cNvPr id="197" name="楕円 196">
          <a:extLst>
            <a:ext uri="{FF2B5EF4-FFF2-40B4-BE49-F238E27FC236}">
              <a16:creationId xmlns:a16="http://schemas.microsoft.com/office/drawing/2014/main" id="{967B4BB8-1A28-4A18-A237-7EE5346BD810}"/>
            </a:ext>
          </a:extLst>
        </xdr:cNvPr>
        <xdr:cNvSpPr/>
      </xdr:nvSpPr>
      <xdr:spPr>
        <a:xfrm>
          <a:off x="965200" y="9893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53884</xdr:rowOff>
    </xdr:from>
    <xdr:to>
      <xdr:col>10</xdr:col>
      <xdr:colOff>114300</xdr:colOff>
      <xdr:row>59</xdr:row>
      <xdr:rowOff>81643</xdr:rowOff>
    </xdr:to>
    <xdr:cxnSp macro="">
      <xdr:nvCxnSpPr>
        <xdr:cNvPr id="198" name="直線コネクタ 197">
          <a:extLst>
            <a:ext uri="{FF2B5EF4-FFF2-40B4-BE49-F238E27FC236}">
              <a16:creationId xmlns:a16="http://schemas.microsoft.com/office/drawing/2014/main" id="{3CC36AB4-E73D-43DC-BCF4-84DFA157EFCD}"/>
            </a:ext>
          </a:extLst>
        </xdr:cNvPr>
        <xdr:cNvCxnSpPr/>
      </xdr:nvCxnSpPr>
      <xdr:spPr>
        <a:xfrm>
          <a:off x="1008380" y="9944644"/>
          <a:ext cx="7823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875A369-3FA3-4099-A274-B415101EF265}"/>
            </a:ext>
          </a:extLst>
        </xdr:cNvPr>
        <xdr:cNvSpPr txBox="1"/>
      </xdr:nvSpPr>
      <xdr:spPr>
        <a:xfrm>
          <a:off x="317056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E12DC73-A17B-4E87-BABB-A52FA76A492D}"/>
            </a:ext>
          </a:extLst>
        </xdr:cNvPr>
        <xdr:cNvSpPr txBox="1"/>
      </xdr:nvSpPr>
      <xdr:spPr>
        <a:xfrm>
          <a:off x="23857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D368659-AC40-4BDA-A680-F6FB12FA8F61}"/>
            </a:ext>
          </a:extLst>
        </xdr:cNvPr>
        <xdr:cNvSpPr txBox="1"/>
      </xdr:nvSpPr>
      <xdr:spPr>
        <a:xfrm>
          <a:off x="161100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A1414C8-11E6-486D-B382-7A1CCFDEC59F}"/>
            </a:ext>
          </a:extLst>
        </xdr:cNvPr>
        <xdr:cNvSpPr txBox="1"/>
      </xdr:nvSpPr>
      <xdr:spPr>
        <a:xfrm>
          <a:off x="83630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86921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BAD3D51-78E4-4109-851C-3CCCBE0091EF}"/>
            </a:ext>
          </a:extLst>
        </xdr:cNvPr>
        <xdr:cNvSpPr txBox="1"/>
      </xdr:nvSpPr>
      <xdr:spPr>
        <a:xfrm>
          <a:off x="317056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868E21A-5D72-40D8-8BAB-139A9A812E82}"/>
            </a:ext>
          </a:extLst>
        </xdr:cNvPr>
        <xdr:cNvSpPr txBox="1"/>
      </xdr:nvSpPr>
      <xdr:spPr>
        <a:xfrm>
          <a:off x="238570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148970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23B5D74-5F21-4577-BDBF-26B6C965A822}"/>
            </a:ext>
          </a:extLst>
        </xdr:cNvPr>
        <xdr:cNvSpPr txBox="1"/>
      </xdr:nvSpPr>
      <xdr:spPr>
        <a:xfrm>
          <a:off x="161100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121211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FC832D5-A291-45CE-B20A-EAE50DC5F443}"/>
            </a:ext>
          </a:extLst>
        </xdr:cNvPr>
        <xdr:cNvSpPr txBox="1"/>
      </xdr:nvSpPr>
      <xdr:spPr>
        <a:xfrm>
          <a:off x="836304" y="967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750B86C-6FC4-4ADE-BBD8-36DD3ED2B4B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745CA4D-AF48-4283-997B-ED4508D85DA1}"/>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9AC63E4-C2EA-40CB-89FF-BE27381AAE5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0B8BEBD-4B22-4046-A542-820D05F5788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4BE3941-395C-4102-82FA-E5E374ECC512}"/>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5BD4FE7-CAAA-4422-9834-E328A2070DE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E3E161E-89CA-4149-9109-2D9B26381B4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C62A46F-25F9-4F6F-B346-14C49B7A982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C8A16FA-F1BB-4653-8506-5DE8D2DB244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78A1600-D7D3-4409-B220-BFFB921654C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3441FED-488F-4F58-ADD1-076D1724ABE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D1C9A37-94B0-4A27-B112-E06A409A9A1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6C3D3D7-CA52-44C3-8385-184F4D68480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3A868F0D-24D7-40A2-98A9-D5580E7DB642}"/>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27FEA28-602E-4456-98CC-075943E3CEC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7DA56776-AE8F-4502-85D7-4E275A05A48F}"/>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FADC79D-AD70-431D-9B5B-AF1A0E17BFB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EFE15B1-F9EC-43BE-9787-80DC04B7118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B8A705A-1656-4699-82E6-BD035B512C11}"/>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4EFF273-761C-4191-A3E9-C00481507AEE}"/>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A062500-A9D6-4B05-AA60-A3AED529601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EC769C9-74D2-47AE-8589-6033231FF915}"/>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88EB7E7-3B49-4FC9-902F-D344319D39C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4E516B15-8DBD-4BB6-B995-4823EA9AAC61}"/>
            </a:ext>
          </a:extLst>
        </xdr:cNvPr>
        <xdr:cNvCxnSpPr/>
      </xdr:nvCxnSpPr>
      <xdr:spPr>
        <a:xfrm flipV="1">
          <a:off x="9219565" y="9401284"/>
          <a:ext cx="0" cy="14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7932317-BA34-44BF-A531-5B62C0BA13E9}"/>
            </a:ext>
          </a:extLst>
        </xdr:cNvPr>
        <xdr:cNvSpPr txBox="1"/>
      </xdr:nvSpPr>
      <xdr:spPr>
        <a:xfrm>
          <a:off x="9258300" y="10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DF8EC1AF-2B5F-44C9-8BA4-4AB093B765DE}"/>
            </a:ext>
          </a:extLst>
        </xdr:cNvPr>
        <xdr:cNvCxnSpPr/>
      </xdr:nvCxnSpPr>
      <xdr:spPr>
        <a:xfrm>
          <a:off x="9154160" y="10801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8FC407B1-2056-42A7-A05A-A307DE4EB428}"/>
            </a:ext>
          </a:extLst>
        </xdr:cNvPr>
        <xdr:cNvSpPr txBox="1"/>
      </xdr:nvSpPr>
      <xdr:spPr>
        <a:xfrm>
          <a:off x="9258300" y="918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F8B7BAFC-D2F3-46F1-A8E8-14D187B811C2}"/>
            </a:ext>
          </a:extLst>
        </xdr:cNvPr>
        <xdr:cNvCxnSpPr/>
      </xdr:nvCxnSpPr>
      <xdr:spPr>
        <a:xfrm>
          <a:off x="9154160" y="940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B5F6DC6-9915-407E-A63C-EA1E05952000}"/>
            </a:ext>
          </a:extLst>
        </xdr:cNvPr>
        <xdr:cNvSpPr txBox="1"/>
      </xdr:nvSpPr>
      <xdr:spPr>
        <a:xfrm>
          <a:off x="9258300" y="1047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442C297E-24E4-4927-B917-5D6E2066562A}"/>
            </a:ext>
          </a:extLst>
        </xdr:cNvPr>
        <xdr:cNvSpPr/>
      </xdr:nvSpPr>
      <xdr:spPr>
        <a:xfrm>
          <a:off x="9192260" y="10623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D48217A0-FDD2-4040-B5D4-2B5D0FB4AB44}"/>
            </a:ext>
          </a:extLst>
        </xdr:cNvPr>
        <xdr:cNvSpPr/>
      </xdr:nvSpPr>
      <xdr:spPr>
        <a:xfrm>
          <a:off x="8445500" y="1062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7A93F27B-31D5-4F1C-9489-30177F344B72}"/>
            </a:ext>
          </a:extLst>
        </xdr:cNvPr>
        <xdr:cNvSpPr/>
      </xdr:nvSpPr>
      <xdr:spPr>
        <a:xfrm>
          <a:off x="7670800" y="10619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D76C4A20-679B-4C53-8746-62DAEDA4EC44}"/>
            </a:ext>
          </a:extLst>
        </xdr:cNvPr>
        <xdr:cNvSpPr/>
      </xdr:nvSpPr>
      <xdr:spPr>
        <a:xfrm>
          <a:off x="68732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951EB82C-0093-4DEA-982E-37FCD6CEAD50}"/>
            </a:ext>
          </a:extLst>
        </xdr:cNvPr>
        <xdr:cNvSpPr/>
      </xdr:nvSpPr>
      <xdr:spPr>
        <a:xfrm>
          <a:off x="60985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9C7DE86-77A2-49C0-86A2-88F221A5415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D11E654-9895-486F-99BA-7E6924B51B8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F00D48A-24A2-4E1D-8E61-9F5A5033DB5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3E91EF9-C4CA-4E9E-9011-9F0DD15544F4}"/>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0FAE278-D3D9-467D-8BB8-A03F901B689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16211</xdr:rowOff>
    </xdr:from>
    <xdr:to>
      <xdr:col>55</xdr:col>
      <xdr:colOff>50800</xdr:colOff>
      <xdr:row>64</xdr:row>
      <xdr:rowOff>117811</xdr:rowOff>
    </xdr:to>
    <xdr:sp macro="" textlink="">
      <xdr:nvSpPr>
        <xdr:cNvPr id="246" name="楕円 245">
          <a:extLst>
            <a:ext uri="{FF2B5EF4-FFF2-40B4-BE49-F238E27FC236}">
              <a16:creationId xmlns:a16="http://schemas.microsoft.com/office/drawing/2014/main" id="{EF1289FF-6B72-461E-805C-4D3DD4777E48}"/>
            </a:ext>
          </a:extLst>
        </xdr:cNvPr>
        <xdr:cNvSpPr/>
      </xdr:nvSpPr>
      <xdr:spPr>
        <a:xfrm>
          <a:off x="9192260" y="107451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102588</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BFA8A2AE-84B8-45D0-B511-75B18178663E}"/>
            </a:ext>
          </a:extLst>
        </xdr:cNvPr>
        <xdr:cNvSpPr txBox="1"/>
      </xdr:nvSpPr>
      <xdr:spPr>
        <a:xfrm>
          <a:off x="9258300" y="1066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18223</xdr:rowOff>
    </xdr:from>
    <xdr:to>
      <xdr:col>50</xdr:col>
      <xdr:colOff>165100</xdr:colOff>
      <xdr:row>64</xdr:row>
      <xdr:rowOff>119823</xdr:rowOff>
    </xdr:to>
    <xdr:sp macro="" textlink="">
      <xdr:nvSpPr>
        <xdr:cNvPr id="248" name="楕円 247">
          <a:extLst>
            <a:ext uri="{FF2B5EF4-FFF2-40B4-BE49-F238E27FC236}">
              <a16:creationId xmlns:a16="http://schemas.microsoft.com/office/drawing/2014/main" id="{6BF9A851-5378-4482-9C95-4E5132F796D0}"/>
            </a:ext>
          </a:extLst>
        </xdr:cNvPr>
        <xdr:cNvSpPr/>
      </xdr:nvSpPr>
      <xdr:spPr>
        <a:xfrm>
          <a:off x="8445500" y="1074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67011</xdr:rowOff>
    </xdr:from>
    <xdr:to>
      <xdr:col>55</xdr:col>
      <xdr:colOff>0</xdr:colOff>
      <xdr:row>64</xdr:row>
      <xdr:rowOff>69023</xdr:rowOff>
    </xdr:to>
    <xdr:cxnSp macro="">
      <xdr:nvCxnSpPr>
        <xdr:cNvPr id="249" name="直線コネクタ 248">
          <a:extLst>
            <a:ext uri="{FF2B5EF4-FFF2-40B4-BE49-F238E27FC236}">
              <a16:creationId xmlns:a16="http://schemas.microsoft.com/office/drawing/2014/main" id="{2AD45F28-314A-491D-9A3C-0C1630BDDF29}"/>
            </a:ext>
          </a:extLst>
        </xdr:cNvPr>
        <xdr:cNvCxnSpPr/>
      </xdr:nvCxnSpPr>
      <xdr:spPr>
        <a:xfrm flipV="1">
          <a:off x="8496300" y="10795971"/>
          <a:ext cx="7239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17653</xdr:rowOff>
    </xdr:from>
    <xdr:to>
      <xdr:col>46</xdr:col>
      <xdr:colOff>38100</xdr:colOff>
      <xdr:row>64</xdr:row>
      <xdr:rowOff>119253</xdr:rowOff>
    </xdr:to>
    <xdr:sp macro="" textlink="">
      <xdr:nvSpPr>
        <xdr:cNvPr id="250" name="楕円 249">
          <a:extLst>
            <a:ext uri="{FF2B5EF4-FFF2-40B4-BE49-F238E27FC236}">
              <a16:creationId xmlns:a16="http://schemas.microsoft.com/office/drawing/2014/main" id="{EB067F03-6AF3-44B6-92D1-CEBE1AED654C}"/>
            </a:ext>
          </a:extLst>
        </xdr:cNvPr>
        <xdr:cNvSpPr/>
      </xdr:nvSpPr>
      <xdr:spPr>
        <a:xfrm>
          <a:off x="7670800" y="107466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68453</xdr:rowOff>
    </xdr:from>
    <xdr:to>
      <xdr:col>50</xdr:col>
      <xdr:colOff>114300</xdr:colOff>
      <xdr:row>64</xdr:row>
      <xdr:rowOff>69023</xdr:rowOff>
    </xdr:to>
    <xdr:cxnSp macro="">
      <xdr:nvCxnSpPr>
        <xdr:cNvPr id="251" name="直線コネクタ 250">
          <a:extLst>
            <a:ext uri="{FF2B5EF4-FFF2-40B4-BE49-F238E27FC236}">
              <a16:creationId xmlns:a16="http://schemas.microsoft.com/office/drawing/2014/main" id="{E7CE0736-4104-4674-AA8C-7AD936CAA9AD}"/>
            </a:ext>
          </a:extLst>
        </xdr:cNvPr>
        <xdr:cNvCxnSpPr/>
      </xdr:nvCxnSpPr>
      <xdr:spPr>
        <a:xfrm>
          <a:off x="7713980" y="10797413"/>
          <a:ext cx="78232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17680</xdr:rowOff>
    </xdr:from>
    <xdr:to>
      <xdr:col>41</xdr:col>
      <xdr:colOff>101600</xdr:colOff>
      <xdr:row>64</xdr:row>
      <xdr:rowOff>119280</xdr:rowOff>
    </xdr:to>
    <xdr:sp macro="" textlink="">
      <xdr:nvSpPr>
        <xdr:cNvPr id="252" name="楕円 251">
          <a:extLst>
            <a:ext uri="{FF2B5EF4-FFF2-40B4-BE49-F238E27FC236}">
              <a16:creationId xmlns:a16="http://schemas.microsoft.com/office/drawing/2014/main" id="{62B332CA-ED9D-4174-A291-AB21978020F1}"/>
            </a:ext>
          </a:extLst>
        </xdr:cNvPr>
        <xdr:cNvSpPr/>
      </xdr:nvSpPr>
      <xdr:spPr>
        <a:xfrm>
          <a:off x="6873240" y="107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68453</xdr:rowOff>
    </xdr:from>
    <xdr:to>
      <xdr:col>45</xdr:col>
      <xdr:colOff>177800</xdr:colOff>
      <xdr:row>64</xdr:row>
      <xdr:rowOff>68480</xdr:rowOff>
    </xdr:to>
    <xdr:cxnSp macro="">
      <xdr:nvCxnSpPr>
        <xdr:cNvPr id="253" name="直線コネクタ 252">
          <a:extLst>
            <a:ext uri="{FF2B5EF4-FFF2-40B4-BE49-F238E27FC236}">
              <a16:creationId xmlns:a16="http://schemas.microsoft.com/office/drawing/2014/main" id="{5C1F4AF5-A6C0-4407-AB31-850EB45DED7C}"/>
            </a:ext>
          </a:extLst>
        </xdr:cNvPr>
        <xdr:cNvCxnSpPr/>
      </xdr:nvCxnSpPr>
      <xdr:spPr>
        <a:xfrm flipV="1">
          <a:off x="6924040" y="10797413"/>
          <a:ext cx="78994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17701</xdr:rowOff>
    </xdr:from>
    <xdr:to>
      <xdr:col>36</xdr:col>
      <xdr:colOff>165100</xdr:colOff>
      <xdr:row>64</xdr:row>
      <xdr:rowOff>119301</xdr:rowOff>
    </xdr:to>
    <xdr:sp macro="" textlink="">
      <xdr:nvSpPr>
        <xdr:cNvPr id="254" name="楕円 253">
          <a:extLst>
            <a:ext uri="{FF2B5EF4-FFF2-40B4-BE49-F238E27FC236}">
              <a16:creationId xmlns:a16="http://schemas.microsoft.com/office/drawing/2014/main" id="{5BB4E2D9-1183-4040-B6CC-3F59BBE8779B}"/>
            </a:ext>
          </a:extLst>
        </xdr:cNvPr>
        <xdr:cNvSpPr/>
      </xdr:nvSpPr>
      <xdr:spPr>
        <a:xfrm>
          <a:off x="6098540" y="1074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68480</xdr:rowOff>
    </xdr:from>
    <xdr:to>
      <xdr:col>41</xdr:col>
      <xdr:colOff>50800</xdr:colOff>
      <xdr:row>64</xdr:row>
      <xdr:rowOff>68501</xdr:rowOff>
    </xdr:to>
    <xdr:cxnSp macro="">
      <xdr:nvCxnSpPr>
        <xdr:cNvPr id="255" name="直線コネクタ 254">
          <a:extLst>
            <a:ext uri="{FF2B5EF4-FFF2-40B4-BE49-F238E27FC236}">
              <a16:creationId xmlns:a16="http://schemas.microsoft.com/office/drawing/2014/main" id="{19C11153-0274-4787-9AC1-4A512B2A6147}"/>
            </a:ext>
          </a:extLst>
        </xdr:cNvPr>
        <xdr:cNvCxnSpPr/>
      </xdr:nvCxnSpPr>
      <xdr:spPr>
        <a:xfrm flipV="1">
          <a:off x="6149340" y="10797440"/>
          <a:ext cx="7747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FA5380F-278A-4933-A785-5404D4E0D399}"/>
            </a:ext>
          </a:extLst>
        </xdr:cNvPr>
        <xdr:cNvSpPr txBox="1"/>
      </xdr:nvSpPr>
      <xdr:spPr>
        <a:xfrm>
          <a:off x="821457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7C3E856-0825-447C-ABB5-B28D2973F82E}"/>
            </a:ext>
          </a:extLst>
        </xdr:cNvPr>
        <xdr:cNvSpPr txBox="1"/>
      </xdr:nvSpPr>
      <xdr:spPr>
        <a:xfrm>
          <a:off x="7444955" y="103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905128E-9EFC-4B9E-8E8E-28DD560C1BD8}"/>
            </a:ext>
          </a:extLst>
        </xdr:cNvPr>
        <xdr:cNvSpPr txBox="1"/>
      </xdr:nvSpPr>
      <xdr:spPr>
        <a:xfrm>
          <a:off x="667025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E119428-AB0C-4115-9A37-3ACB54BCBB11}"/>
            </a:ext>
          </a:extLst>
        </xdr:cNvPr>
        <xdr:cNvSpPr txBox="1"/>
      </xdr:nvSpPr>
      <xdr:spPr>
        <a:xfrm>
          <a:off x="5872695" y="104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110950</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1C49AA33-D501-4ADD-A6F5-CA84CF569AD9}"/>
            </a:ext>
          </a:extLst>
        </xdr:cNvPr>
        <xdr:cNvSpPr txBox="1"/>
      </xdr:nvSpPr>
      <xdr:spPr>
        <a:xfrm>
          <a:off x="8271588" y="1083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110380</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0E233C44-724A-466F-8C41-26A443CCCD66}"/>
            </a:ext>
          </a:extLst>
        </xdr:cNvPr>
        <xdr:cNvSpPr txBox="1"/>
      </xdr:nvSpPr>
      <xdr:spPr>
        <a:xfrm>
          <a:off x="7509588" y="1083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110407</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52029B0C-65AD-4609-950B-C06CC44D1206}"/>
            </a:ext>
          </a:extLst>
        </xdr:cNvPr>
        <xdr:cNvSpPr txBox="1"/>
      </xdr:nvSpPr>
      <xdr:spPr>
        <a:xfrm>
          <a:off x="6712028" y="108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110428</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B7476734-71F8-4B6F-BFFA-00357BBEE1C5}"/>
            </a:ext>
          </a:extLst>
        </xdr:cNvPr>
        <xdr:cNvSpPr txBox="1"/>
      </xdr:nvSpPr>
      <xdr:spPr>
        <a:xfrm>
          <a:off x="5937328" y="1083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85E3AC0-5C4C-4047-981D-BDCD2C15C21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CF1E9E3-FF2D-4726-9B53-8D932FB308B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2408BEF-E428-4B7B-9F6E-4F60D1693AD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F510D2B-1CA2-4E6F-A50F-CB946DEA04F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954A77E-CCEB-445B-8E18-4EDCE358377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10A7468-78C3-417E-9F12-1EC70884AC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C9B2122-64B4-4AB2-A271-30C73986DBF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F3E52BD-02AF-45DA-A811-FA7983C95939}"/>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C2638B8-6C04-45AA-9BED-BD9E29092F7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9A26CF7-FAF5-41CE-920A-312D98216EC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B5DC414-EDCC-4B68-B88D-B84C5D8723A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4BBF035A-5154-4543-A2FF-0B89A70DD6F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EEC72C9-F87B-466F-B238-8DEB858E893F}"/>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F7DC5742-5BAF-4555-A74F-B0FF5E7F08E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2CE2C319-C389-44D4-8657-2E876FBEF38D}"/>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5C2249C-9F9A-4E1D-8418-2A8E7680C477}"/>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31C4DB7-BEF6-4BA3-B6C3-DD7AFAA28FE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52DC0DA-DD3E-49D6-B339-46D237402D0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87877438-03F1-461E-80EA-6C4DB75B02BD}"/>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3C1C18E1-9729-48C7-9ACE-4C6C2490091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F7BCDA87-41B3-4803-93ED-35394A1F65DE}"/>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95959D0-22B3-44A1-8104-92529BD0F42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8835B138-78EF-407B-83BB-5B3B66206E7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E21591F-2B37-4013-8546-0E2183DEE4A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A8546C4C-7F7A-40F9-8E8B-88D102D96DD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C66C94BA-5E21-4A66-B887-47772D2B6A06}"/>
            </a:ext>
          </a:extLst>
        </xdr:cNvPr>
        <xdr:cNvCxnSpPr/>
      </xdr:nvCxnSpPr>
      <xdr:spPr>
        <a:xfrm flipV="1">
          <a:off x="4086225" y="13172802"/>
          <a:ext cx="0" cy="141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112DD065-5557-49D6-BDF7-FD35CA190CAF}"/>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280EDB7-65BD-4D34-B458-6F8A806A673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767E1A10-0926-4F45-9247-2E17CDC66AFA}"/>
            </a:ext>
          </a:extLst>
        </xdr:cNvPr>
        <xdr:cNvSpPr txBox="1"/>
      </xdr:nvSpPr>
      <xdr:spPr>
        <a:xfrm>
          <a:off x="4124960" y="1295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C1601EB8-E1BB-4620-9B13-48849F032D9D}"/>
            </a:ext>
          </a:extLst>
        </xdr:cNvPr>
        <xdr:cNvCxnSpPr/>
      </xdr:nvCxnSpPr>
      <xdr:spPr>
        <a:xfrm>
          <a:off x="4020820" y="13172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3238D20-13D5-4005-82AB-409907D12E55}"/>
            </a:ext>
          </a:extLst>
        </xdr:cNvPr>
        <xdr:cNvSpPr txBox="1"/>
      </xdr:nvSpPr>
      <xdr:spPr>
        <a:xfrm>
          <a:off x="4124960" y="13828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947C8627-069B-470F-97F7-7CEECD6C624A}"/>
            </a:ext>
          </a:extLst>
        </xdr:cNvPr>
        <xdr:cNvSpPr/>
      </xdr:nvSpPr>
      <xdr:spPr>
        <a:xfrm>
          <a:off x="4036060" y="1397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1FBD96BB-0611-45EA-94F3-6AAAF946B4A8}"/>
            </a:ext>
          </a:extLst>
        </xdr:cNvPr>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D9A6748C-EBD9-44D1-9249-7CAE0248BB2C}"/>
            </a:ext>
          </a:extLst>
        </xdr:cNvPr>
        <xdr:cNvSpPr/>
      </xdr:nvSpPr>
      <xdr:spPr>
        <a:xfrm>
          <a:off x="2514600" y="1394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839C524A-13A6-4E14-A01D-2521D948B05A}"/>
            </a:ext>
          </a:extLst>
        </xdr:cNvPr>
        <xdr:cNvSpPr/>
      </xdr:nvSpPr>
      <xdr:spPr>
        <a:xfrm>
          <a:off x="17399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0AB7A0B7-0C70-487A-9C9A-94F1BAB15C3B}"/>
            </a:ext>
          </a:extLst>
        </xdr:cNvPr>
        <xdr:cNvSpPr/>
      </xdr:nvSpPr>
      <xdr:spPr>
        <a:xfrm>
          <a:off x="96520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FAD112A-BED4-499F-ADA2-B7CE25C9579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91085CB-7EFC-4C9A-8E46-D8648C7F750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041188-1514-40E2-BF7B-021FCC4B69D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341C618-5AF2-4809-8237-21443CF8F13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9AA4BFC-E3BA-4CE4-A266-233A919753B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305" name="楕円 304">
          <a:extLst>
            <a:ext uri="{FF2B5EF4-FFF2-40B4-BE49-F238E27FC236}">
              <a16:creationId xmlns:a16="http://schemas.microsoft.com/office/drawing/2014/main" id="{453397B3-1D09-4CAB-9D83-C640D6F2566E}"/>
            </a:ext>
          </a:extLst>
        </xdr:cNvPr>
        <xdr:cNvSpPr/>
      </xdr:nvSpPr>
      <xdr:spPr>
        <a:xfrm>
          <a:off x="4036060" y="140091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73496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7D437C88-ACA8-42C4-B3D3-1BF4B57D0C86}"/>
            </a:ext>
          </a:extLst>
        </xdr:cNvPr>
        <xdr:cNvSpPr txBox="1"/>
      </xdr:nvSpPr>
      <xdr:spPr>
        <a:xfrm>
          <a:off x="4124960"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64044</xdr:rowOff>
    </xdr:from>
    <xdr:to>
      <xdr:col>20</xdr:col>
      <xdr:colOff>38100</xdr:colOff>
      <xdr:row>83</xdr:row>
      <xdr:rowOff>165644</xdr:rowOff>
    </xdr:to>
    <xdr:sp macro="" textlink="">
      <xdr:nvSpPr>
        <xdr:cNvPr id="307" name="楕円 306">
          <a:extLst>
            <a:ext uri="{FF2B5EF4-FFF2-40B4-BE49-F238E27FC236}">
              <a16:creationId xmlns:a16="http://schemas.microsoft.com/office/drawing/2014/main" id="{31B03EED-ED37-4A52-81A4-53DFACA02A0A}"/>
            </a:ext>
          </a:extLst>
        </xdr:cNvPr>
        <xdr:cNvSpPr/>
      </xdr:nvSpPr>
      <xdr:spPr>
        <a:xfrm>
          <a:off x="3312160" y="139781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83</xdr:row>
      <xdr:rowOff>145869</xdr:rowOff>
    </xdr:to>
    <xdr:cxnSp macro="">
      <xdr:nvCxnSpPr>
        <xdr:cNvPr id="308" name="直線コネクタ 307">
          <a:extLst>
            <a:ext uri="{FF2B5EF4-FFF2-40B4-BE49-F238E27FC236}">
              <a16:creationId xmlns:a16="http://schemas.microsoft.com/office/drawing/2014/main" id="{0D314575-16D9-4B9B-8DCD-686B71D2FFAC}"/>
            </a:ext>
          </a:extLst>
        </xdr:cNvPr>
        <xdr:cNvCxnSpPr/>
      </xdr:nvCxnSpPr>
      <xdr:spPr>
        <a:xfrm>
          <a:off x="3355340" y="1402896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37919</xdr:rowOff>
    </xdr:from>
    <xdr:to>
      <xdr:col>15</xdr:col>
      <xdr:colOff>101600</xdr:colOff>
      <xdr:row>83</xdr:row>
      <xdr:rowOff>139519</xdr:rowOff>
    </xdr:to>
    <xdr:sp macro="" textlink="">
      <xdr:nvSpPr>
        <xdr:cNvPr id="309" name="楕円 308">
          <a:extLst>
            <a:ext uri="{FF2B5EF4-FFF2-40B4-BE49-F238E27FC236}">
              <a16:creationId xmlns:a16="http://schemas.microsoft.com/office/drawing/2014/main" id="{389A3885-B87F-4482-B106-3F9EFCDDC3CF}"/>
            </a:ext>
          </a:extLst>
        </xdr:cNvPr>
        <xdr:cNvSpPr/>
      </xdr:nvSpPr>
      <xdr:spPr>
        <a:xfrm>
          <a:off x="2514600" y="1395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88719</xdr:rowOff>
    </xdr:from>
    <xdr:to>
      <xdr:col>19</xdr:col>
      <xdr:colOff>177800</xdr:colOff>
      <xdr:row>83</xdr:row>
      <xdr:rowOff>114844</xdr:rowOff>
    </xdr:to>
    <xdr:cxnSp macro="">
      <xdr:nvCxnSpPr>
        <xdr:cNvPr id="310" name="直線コネクタ 309">
          <a:extLst>
            <a:ext uri="{FF2B5EF4-FFF2-40B4-BE49-F238E27FC236}">
              <a16:creationId xmlns:a16="http://schemas.microsoft.com/office/drawing/2014/main" id="{B2717161-1BA3-4D8E-AC7A-4845050F6FA7}"/>
            </a:ext>
          </a:extLst>
        </xdr:cNvPr>
        <xdr:cNvCxnSpPr/>
      </xdr:nvCxnSpPr>
      <xdr:spPr>
        <a:xfrm>
          <a:off x="2565400" y="1400283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19957</xdr:rowOff>
    </xdr:from>
    <xdr:to>
      <xdr:col>10</xdr:col>
      <xdr:colOff>165100</xdr:colOff>
      <xdr:row>83</xdr:row>
      <xdr:rowOff>121557</xdr:rowOff>
    </xdr:to>
    <xdr:sp macro="" textlink="">
      <xdr:nvSpPr>
        <xdr:cNvPr id="311" name="楕円 310">
          <a:extLst>
            <a:ext uri="{FF2B5EF4-FFF2-40B4-BE49-F238E27FC236}">
              <a16:creationId xmlns:a16="http://schemas.microsoft.com/office/drawing/2014/main" id="{FF191913-4BD4-40D3-A8E8-BE4CC56DEA76}"/>
            </a:ext>
          </a:extLst>
        </xdr:cNvPr>
        <xdr:cNvSpPr/>
      </xdr:nvSpPr>
      <xdr:spPr>
        <a:xfrm>
          <a:off x="1739900" y="139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70757</xdr:rowOff>
    </xdr:from>
    <xdr:to>
      <xdr:col>15</xdr:col>
      <xdr:colOff>50800</xdr:colOff>
      <xdr:row>83</xdr:row>
      <xdr:rowOff>88719</xdr:rowOff>
    </xdr:to>
    <xdr:cxnSp macro="">
      <xdr:nvCxnSpPr>
        <xdr:cNvPr id="312" name="直線コネクタ 311">
          <a:extLst>
            <a:ext uri="{FF2B5EF4-FFF2-40B4-BE49-F238E27FC236}">
              <a16:creationId xmlns:a16="http://schemas.microsoft.com/office/drawing/2014/main" id="{8B012345-03D1-4792-AA3E-420C1A4C8F48}"/>
            </a:ext>
          </a:extLst>
        </xdr:cNvPr>
        <xdr:cNvCxnSpPr/>
      </xdr:nvCxnSpPr>
      <xdr:spPr>
        <a:xfrm>
          <a:off x="1790700" y="13984877"/>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6894</xdr:rowOff>
    </xdr:from>
    <xdr:to>
      <xdr:col>6</xdr:col>
      <xdr:colOff>38100</xdr:colOff>
      <xdr:row>83</xdr:row>
      <xdr:rowOff>108494</xdr:rowOff>
    </xdr:to>
    <xdr:sp macro="" textlink="">
      <xdr:nvSpPr>
        <xdr:cNvPr id="313" name="楕円 312">
          <a:extLst>
            <a:ext uri="{FF2B5EF4-FFF2-40B4-BE49-F238E27FC236}">
              <a16:creationId xmlns:a16="http://schemas.microsoft.com/office/drawing/2014/main" id="{F791FBAA-CFC2-4CB2-94DC-20C4A519AEA3}"/>
            </a:ext>
          </a:extLst>
        </xdr:cNvPr>
        <xdr:cNvSpPr/>
      </xdr:nvSpPr>
      <xdr:spPr>
        <a:xfrm>
          <a:off x="965200" y="13921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57694</xdr:rowOff>
    </xdr:from>
    <xdr:to>
      <xdr:col>10</xdr:col>
      <xdr:colOff>114300</xdr:colOff>
      <xdr:row>83</xdr:row>
      <xdr:rowOff>70757</xdr:rowOff>
    </xdr:to>
    <xdr:cxnSp macro="">
      <xdr:nvCxnSpPr>
        <xdr:cNvPr id="314" name="直線コネクタ 313">
          <a:extLst>
            <a:ext uri="{FF2B5EF4-FFF2-40B4-BE49-F238E27FC236}">
              <a16:creationId xmlns:a16="http://schemas.microsoft.com/office/drawing/2014/main" id="{E34B5359-4E23-41B1-AB6C-4D8863FB9788}"/>
            </a:ext>
          </a:extLst>
        </xdr:cNvPr>
        <xdr:cNvCxnSpPr/>
      </xdr:nvCxnSpPr>
      <xdr:spPr>
        <a:xfrm>
          <a:off x="1008380" y="1397181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888568C4-8038-4ACA-81DF-569F5CE9A7CD}"/>
            </a:ext>
          </a:extLst>
        </xdr:cNvPr>
        <xdr:cNvSpPr txBox="1"/>
      </xdr:nvSpPr>
      <xdr:spPr>
        <a:xfrm>
          <a:off x="317056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a:extLst>
            <a:ext uri="{FF2B5EF4-FFF2-40B4-BE49-F238E27FC236}">
              <a16:creationId xmlns:a16="http://schemas.microsoft.com/office/drawing/2014/main" id="{56E0A632-515E-4890-9291-8917F4C12EEE}"/>
            </a:ext>
          </a:extLst>
        </xdr:cNvPr>
        <xdr:cNvSpPr txBox="1"/>
      </xdr:nvSpPr>
      <xdr:spPr>
        <a:xfrm>
          <a:off x="2385704" y="1372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F88B45A1-2908-400D-81E0-2F8D52160255}"/>
            </a:ext>
          </a:extLst>
        </xdr:cNvPr>
        <xdr:cNvSpPr txBox="1"/>
      </xdr:nvSpPr>
      <xdr:spPr>
        <a:xfrm>
          <a:off x="16110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FE8FE12A-603C-48EF-BAB1-3FE98BD02339}"/>
            </a:ext>
          </a:extLst>
        </xdr:cNvPr>
        <xdr:cNvSpPr txBox="1"/>
      </xdr:nvSpPr>
      <xdr:spPr>
        <a:xfrm>
          <a:off x="8363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10721</xdr:rowOff>
    </xdr:from>
    <xdr:ext cx="405111" cy="259045"/>
    <xdr:sp macro="" textlink="">
      <xdr:nvSpPr>
        <xdr:cNvPr id="319" name="n_1mainValue【公営住宅】&#10;有形固定資産減価償却率">
          <a:extLst>
            <a:ext uri="{FF2B5EF4-FFF2-40B4-BE49-F238E27FC236}">
              <a16:creationId xmlns:a16="http://schemas.microsoft.com/office/drawing/2014/main" id="{C51A6D77-2D91-4916-8FF4-C46B8D00F907}"/>
            </a:ext>
          </a:extLst>
        </xdr:cNvPr>
        <xdr:cNvSpPr txBox="1"/>
      </xdr:nvSpPr>
      <xdr:spPr>
        <a:xfrm>
          <a:off x="3170564"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20" name="n_2mainValue【公営住宅】&#10;有形固定資産減価償却率">
          <a:extLst>
            <a:ext uri="{FF2B5EF4-FFF2-40B4-BE49-F238E27FC236}">
              <a16:creationId xmlns:a16="http://schemas.microsoft.com/office/drawing/2014/main" id="{6522A7C6-ECF8-42D8-AE46-405A9A6F5348}"/>
            </a:ext>
          </a:extLst>
        </xdr:cNvPr>
        <xdr:cNvSpPr txBox="1"/>
      </xdr:nvSpPr>
      <xdr:spPr>
        <a:xfrm>
          <a:off x="238570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112684</xdr:rowOff>
    </xdr:from>
    <xdr:ext cx="405111" cy="259045"/>
    <xdr:sp macro="" textlink="">
      <xdr:nvSpPr>
        <xdr:cNvPr id="321" name="n_3mainValue【公営住宅】&#10;有形固定資産減価償却率">
          <a:extLst>
            <a:ext uri="{FF2B5EF4-FFF2-40B4-BE49-F238E27FC236}">
              <a16:creationId xmlns:a16="http://schemas.microsoft.com/office/drawing/2014/main" id="{C684F123-756D-45B0-9576-EFE453C1245C}"/>
            </a:ext>
          </a:extLst>
        </xdr:cNvPr>
        <xdr:cNvSpPr txBox="1"/>
      </xdr:nvSpPr>
      <xdr:spPr>
        <a:xfrm>
          <a:off x="1611004" y="1402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322" name="n_4mainValue【公営住宅】&#10;有形固定資産減価償却率">
          <a:extLst>
            <a:ext uri="{FF2B5EF4-FFF2-40B4-BE49-F238E27FC236}">
              <a16:creationId xmlns:a16="http://schemas.microsoft.com/office/drawing/2014/main" id="{B1601F48-DC5B-4138-AFA1-A3A42EF15F42}"/>
            </a:ext>
          </a:extLst>
        </xdr:cNvPr>
        <xdr:cNvSpPr txBox="1"/>
      </xdr:nvSpPr>
      <xdr:spPr>
        <a:xfrm>
          <a:off x="8363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01B6107-2145-4F2B-8ED7-FE03AE203F6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F4B59C8-D7E4-4EB5-97D6-CEEC1D1D93C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F32078A-EE52-4902-A973-BD4CBEDA7AD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41F76FDE-D856-4D71-8BE5-474EAB97829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A5D1E3B-108D-4215-9692-61522B1400E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0A64B2A-84F9-497C-B821-9274104EACB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751229F-46CC-4A59-87A8-DD3BBDA7F3D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CCF3966C-D3F1-41E4-AB8E-9B4E528424C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40034F0-07AD-4DF2-A3FF-84704984340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DB1338C-63E3-47F7-ADD0-D9F4C39B18A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DAFF546-5BD7-4FEE-AD29-A2521B98658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3F4A465A-04A7-4BFA-AE29-E662AB3EE2E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AC0CDD3-F216-4DF7-B2E0-98345667969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D9DCDD6-C414-41E2-8758-B235F727E8D8}"/>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ABFAEA07-D043-4724-A61D-1DDE1A17FA03}"/>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B865BD1A-D83F-41A7-8F75-F27C54B1F478}"/>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3A036E8B-72FC-4311-B65C-CA5A6F5ECD5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20325547-0C62-437D-B11E-BA0A366B069E}"/>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E24D93FA-DE27-4DC4-A01B-26403E035E8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6D89F7F8-2527-434C-9E44-2F48451837D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36B2DE4-1838-4F4E-AB5D-19359D68565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D9A88A44-168E-48E1-8813-590CB665F9A4}"/>
            </a:ext>
          </a:extLst>
        </xdr:cNvPr>
        <xdr:cNvCxnSpPr/>
      </xdr:nvCxnSpPr>
      <xdr:spPr>
        <a:xfrm flipV="1">
          <a:off x="9219565" y="12989357"/>
          <a:ext cx="0" cy="146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24649EB8-4196-4C55-846D-3F649E8FBF30}"/>
            </a:ext>
          </a:extLst>
        </xdr:cNvPr>
        <xdr:cNvSpPr txBox="1"/>
      </xdr:nvSpPr>
      <xdr:spPr>
        <a:xfrm>
          <a:off x="9258300" y="144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431F6816-FD39-470E-9B66-634F788D67C2}"/>
            </a:ext>
          </a:extLst>
        </xdr:cNvPr>
        <xdr:cNvCxnSpPr/>
      </xdr:nvCxnSpPr>
      <xdr:spPr>
        <a:xfrm>
          <a:off x="9154160" y="1445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5BD0F10D-FB42-4FEB-AB8E-C392A6DDCE36}"/>
            </a:ext>
          </a:extLst>
        </xdr:cNvPr>
        <xdr:cNvSpPr txBox="1"/>
      </xdr:nvSpPr>
      <xdr:spPr>
        <a:xfrm>
          <a:off x="9258300" y="1276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F549ACEB-5D2F-49FC-9ECE-3A11E846ACEE}"/>
            </a:ext>
          </a:extLst>
        </xdr:cNvPr>
        <xdr:cNvCxnSpPr/>
      </xdr:nvCxnSpPr>
      <xdr:spPr>
        <a:xfrm>
          <a:off x="9154160" y="12989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D2E14467-F76A-4D84-AC6B-BAE097130646}"/>
            </a:ext>
          </a:extLst>
        </xdr:cNvPr>
        <xdr:cNvSpPr txBox="1"/>
      </xdr:nvSpPr>
      <xdr:spPr>
        <a:xfrm>
          <a:off x="9258300" y="14030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18960DF-D6FA-4337-A0C5-E462E0266322}"/>
            </a:ext>
          </a:extLst>
        </xdr:cNvPr>
        <xdr:cNvSpPr/>
      </xdr:nvSpPr>
      <xdr:spPr>
        <a:xfrm>
          <a:off x="9192260" y="14175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76BD9526-3987-4E86-A699-21FD215DF1C3}"/>
            </a:ext>
          </a:extLst>
        </xdr:cNvPr>
        <xdr:cNvSpPr/>
      </xdr:nvSpPr>
      <xdr:spPr>
        <a:xfrm>
          <a:off x="8445500" y="1417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306EF17B-BD70-424F-9519-3B0D51C48B1A}"/>
            </a:ext>
          </a:extLst>
        </xdr:cNvPr>
        <xdr:cNvSpPr/>
      </xdr:nvSpPr>
      <xdr:spPr>
        <a:xfrm>
          <a:off x="7670800" y="14184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955BBFB4-63C5-4731-99DB-85BB2C530BD8}"/>
            </a:ext>
          </a:extLst>
        </xdr:cNvPr>
        <xdr:cNvSpPr/>
      </xdr:nvSpPr>
      <xdr:spPr>
        <a:xfrm>
          <a:off x="6873240" y="14181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753887F2-DB9B-4C10-AED3-2B969B2BD708}"/>
            </a:ext>
          </a:extLst>
        </xdr:cNvPr>
        <xdr:cNvSpPr/>
      </xdr:nvSpPr>
      <xdr:spPr>
        <a:xfrm>
          <a:off x="6098540" y="14182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B369C70-F6CD-4EF5-BE5D-D398CE8274A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DCDC5FE-5050-4E4B-852A-8BA27F7CD8C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A3B3FB-6455-4F6D-9556-E4FD0874847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B070CC5-015D-4FD9-9255-E3F260AF307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7A003B5-263C-4A4D-8A44-7F79DE5C0C1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36677</xdr:rowOff>
    </xdr:from>
    <xdr:to>
      <xdr:col>55</xdr:col>
      <xdr:colOff>50800</xdr:colOff>
      <xdr:row>85</xdr:row>
      <xdr:rowOff>138277</xdr:rowOff>
    </xdr:to>
    <xdr:sp macro="" textlink="">
      <xdr:nvSpPr>
        <xdr:cNvPr id="360" name="楕円 359">
          <a:extLst>
            <a:ext uri="{FF2B5EF4-FFF2-40B4-BE49-F238E27FC236}">
              <a16:creationId xmlns:a16="http://schemas.microsoft.com/office/drawing/2014/main" id="{E0532852-4470-4D9E-9D53-903D889CDB5D}"/>
            </a:ext>
          </a:extLst>
        </xdr:cNvPr>
        <xdr:cNvSpPr/>
      </xdr:nvSpPr>
      <xdr:spPr>
        <a:xfrm>
          <a:off x="9192260" y="142860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123054</xdr:rowOff>
    </xdr:from>
    <xdr:ext cx="469744" cy="259045"/>
    <xdr:sp macro="" textlink="">
      <xdr:nvSpPr>
        <xdr:cNvPr id="361" name="【公営住宅】&#10;一人当たり面積該当値テキスト">
          <a:extLst>
            <a:ext uri="{FF2B5EF4-FFF2-40B4-BE49-F238E27FC236}">
              <a16:creationId xmlns:a16="http://schemas.microsoft.com/office/drawing/2014/main" id="{C827E647-CCE1-4D65-B004-58A2FFAC8777}"/>
            </a:ext>
          </a:extLst>
        </xdr:cNvPr>
        <xdr:cNvSpPr txBox="1"/>
      </xdr:nvSpPr>
      <xdr:spPr>
        <a:xfrm>
          <a:off x="9258300" y="1420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37134</xdr:rowOff>
    </xdr:from>
    <xdr:to>
      <xdr:col>50</xdr:col>
      <xdr:colOff>165100</xdr:colOff>
      <xdr:row>85</xdr:row>
      <xdr:rowOff>138734</xdr:rowOff>
    </xdr:to>
    <xdr:sp macro="" textlink="">
      <xdr:nvSpPr>
        <xdr:cNvPr id="362" name="楕円 361">
          <a:extLst>
            <a:ext uri="{FF2B5EF4-FFF2-40B4-BE49-F238E27FC236}">
              <a16:creationId xmlns:a16="http://schemas.microsoft.com/office/drawing/2014/main" id="{570D11C3-AA51-480D-8A97-0508E493EB99}"/>
            </a:ext>
          </a:extLst>
        </xdr:cNvPr>
        <xdr:cNvSpPr/>
      </xdr:nvSpPr>
      <xdr:spPr>
        <a:xfrm>
          <a:off x="8445500" y="14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87477</xdr:rowOff>
    </xdr:from>
    <xdr:to>
      <xdr:col>55</xdr:col>
      <xdr:colOff>0</xdr:colOff>
      <xdr:row>85</xdr:row>
      <xdr:rowOff>87934</xdr:rowOff>
    </xdr:to>
    <xdr:cxnSp macro="">
      <xdr:nvCxnSpPr>
        <xdr:cNvPr id="363" name="直線コネクタ 362">
          <a:extLst>
            <a:ext uri="{FF2B5EF4-FFF2-40B4-BE49-F238E27FC236}">
              <a16:creationId xmlns:a16="http://schemas.microsoft.com/office/drawing/2014/main" id="{B02F0BD0-D46E-43F4-8AC8-F718DD0D98C6}"/>
            </a:ext>
          </a:extLst>
        </xdr:cNvPr>
        <xdr:cNvCxnSpPr/>
      </xdr:nvCxnSpPr>
      <xdr:spPr>
        <a:xfrm flipV="1">
          <a:off x="8496300" y="14336877"/>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37134</xdr:rowOff>
    </xdr:from>
    <xdr:to>
      <xdr:col>46</xdr:col>
      <xdr:colOff>38100</xdr:colOff>
      <xdr:row>85</xdr:row>
      <xdr:rowOff>138734</xdr:rowOff>
    </xdr:to>
    <xdr:sp macro="" textlink="">
      <xdr:nvSpPr>
        <xdr:cNvPr id="364" name="楕円 363">
          <a:extLst>
            <a:ext uri="{FF2B5EF4-FFF2-40B4-BE49-F238E27FC236}">
              <a16:creationId xmlns:a16="http://schemas.microsoft.com/office/drawing/2014/main" id="{E40EDE88-9A72-4257-96D8-CCFC913592A2}"/>
            </a:ext>
          </a:extLst>
        </xdr:cNvPr>
        <xdr:cNvSpPr/>
      </xdr:nvSpPr>
      <xdr:spPr>
        <a:xfrm>
          <a:off x="7670800" y="142865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87934</xdr:rowOff>
    </xdr:from>
    <xdr:to>
      <xdr:col>50</xdr:col>
      <xdr:colOff>114300</xdr:colOff>
      <xdr:row>85</xdr:row>
      <xdr:rowOff>87934</xdr:rowOff>
    </xdr:to>
    <xdr:cxnSp macro="">
      <xdr:nvCxnSpPr>
        <xdr:cNvPr id="365" name="直線コネクタ 364">
          <a:extLst>
            <a:ext uri="{FF2B5EF4-FFF2-40B4-BE49-F238E27FC236}">
              <a16:creationId xmlns:a16="http://schemas.microsoft.com/office/drawing/2014/main" id="{010D38A5-4888-4B48-8608-31B32AD0DF89}"/>
            </a:ext>
          </a:extLst>
        </xdr:cNvPr>
        <xdr:cNvCxnSpPr/>
      </xdr:nvCxnSpPr>
      <xdr:spPr>
        <a:xfrm>
          <a:off x="7713980" y="143373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37592</xdr:rowOff>
    </xdr:from>
    <xdr:to>
      <xdr:col>41</xdr:col>
      <xdr:colOff>101600</xdr:colOff>
      <xdr:row>85</xdr:row>
      <xdr:rowOff>139192</xdr:rowOff>
    </xdr:to>
    <xdr:sp macro="" textlink="">
      <xdr:nvSpPr>
        <xdr:cNvPr id="366" name="楕円 365">
          <a:extLst>
            <a:ext uri="{FF2B5EF4-FFF2-40B4-BE49-F238E27FC236}">
              <a16:creationId xmlns:a16="http://schemas.microsoft.com/office/drawing/2014/main" id="{9B4B5F32-7FDF-4667-BC14-83EC63C63BEC}"/>
            </a:ext>
          </a:extLst>
        </xdr:cNvPr>
        <xdr:cNvSpPr/>
      </xdr:nvSpPr>
      <xdr:spPr>
        <a:xfrm>
          <a:off x="6873240" y="142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87934</xdr:rowOff>
    </xdr:from>
    <xdr:to>
      <xdr:col>45</xdr:col>
      <xdr:colOff>177800</xdr:colOff>
      <xdr:row>85</xdr:row>
      <xdr:rowOff>88392</xdr:rowOff>
    </xdr:to>
    <xdr:cxnSp macro="">
      <xdr:nvCxnSpPr>
        <xdr:cNvPr id="367" name="直線コネクタ 366">
          <a:extLst>
            <a:ext uri="{FF2B5EF4-FFF2-40B4-BE49-F238E27FC236}">
              <a16:creationId xmlns:a16="http://schemas.microsoft.com/office/drawing/2014/main" id="{CF7E7909-C5C4-4916-85BB-0588743BEB44}"/>
            </a:ext>
          </a:extLst>
        </xdr:cNvPr>
        <xdr:cNvCxnSpPr/>
      </xdr:nvCxnSpPr>
      <xdr:spPr>
        <a:xfrm flipV="1">
          <a:off x="6924040" y="14337334"/>
          <a:ext cx="78994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54966</xdr:rowOff>
    </xdr:from>
    <xdr:to>
      <xdr:col>36</xdr:col>
      <xdr:colOff>165100</xdr:colOff>
      <xdr:row>85</xdr:row>
      <xdr:rowOff>156566</xdr:rowOff>
    </xdr:to>
    <xdr:sp macro="" textlink="">
      <xdr:nvSpPr>
        <xdr:cNvPr id="368" name="楕円 367">
          <a:extLst>
            <a:ext uri="{FF2B5EF4-FFF2-40B4-BE49-F238E27FC236}">
              <a16:creationId xmlns:a16="http://schemas.microsoft.com/office/drawing/2014/main" id="{E51B0726-501D-4D61-A2F0-42D0584AB71B}"/>
            </a:ext>
          </a:extLst>
        </xdr:cNvPr>
        <xdr:cNvSpPr/>
      </xdr:nvSpPr>
      <xdr:spPr>
        <a:xfrm>
          <a:off x="6098540" y="143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88392</xdr:rowOff>
    </xdr:from>
    <xdr:to>
      <xdr:col>41</xdr:col>
      <xdr:colOff>50800</xdr:colOff>
      <xdr:row>85</xdr:row>
      <xdr:rowOff>105766</xdr:rowOff>
    </xdr:to>
    <xdr:cxnSp macro="">
      <xdr:nvCxnSpPr>
        <xdr:cNvPr id="369" name="直線コネクタ 368">
          <a:extLst>
            <a:ext uri="{FF2B5EF4-FFF2-40B4-BE49-F238E27FC236}">
              <a16:creationId xmlns:a16="http://schemas.microsoft.com/office/drawing/2014/main" id="{8B294CC8-E89A-41DC-847C-3103FA7608B7}"/>
            </a:ext>
          </a:extLst>
        </xdr:cNvPr>
        <xdr:cNvCxnSpPr/>
      </xdr:nvCxnSpPr>
      <xdr:spPr>
        <a:xfrm flipV="1">
          <a:off x="6149340" y="14337792"/>
          <a:ext cx="7747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98EED4F0-4AF1-45F2-9EC6-8D51FCBA8847}"/>
            </a:ext>
          </a:extLst>
        </xdr:cNvPr>
        <xdr:cNvSpPr txBox="1"/>
      </xdr:nvSpPr>
      <xdr:spPr>
        <a:xfrm>
          <a:off x="8271587" y="139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241241C9-8143-4F1A-970A-FF87E6C17914}"/>
            </a:ext>
          </a:extLst>
        </xdr:cNvPr>
        <xdr:cNvSpPr txBox="1"/>
      </xdr:nvSpPr>
      <xdr:spPr>
        <a:xfrm>
          <a:off x="7509587" y="1396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BC7555AA-9038-452B-81AD-F873AA2715DA}"/>
            </a:ext>
          </a:extLst>
        </xdr:cNvPr>
        <xdr:cNvSpPr txBox="1"/>
      </xdr:nvSpPr>
      <xdr:spPr>
        <a:xfrm>
          <a:off x="6712027" y="1396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7C77A608-F521-4E69-918F-72619FFE320E}"/>
            </a:ext>
          </a:extLst>
        </xdr:cNvPr>
        <xdr:cNvSpPr txBox="1"/>
      </xdr:nvSpPr>
      <xdr:spPr>
        <a:xfrm>
          <a:off x="5937327" y="139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129861</xdr:rowOff>
    </xdr:from>
    <xdr:ext cx="469744" cy="259045"/>
    <xdr:sp macro="" textlink="">
      <xdr:nvSpPr>
        <xdr:cNvPr id="374" name="n_1mainValue【公営住宅】&#10;一人当たり面積">
          <a:extLst>
            <a:ext uri="{FF2B5EF4-FFF2-40B4-BE49-F238E27FC236}">
              <a16:creationId xmlns:a16="http://schemas.microsoft.com/office/drawing/2014/main" id="{ABC0A7B8-E52A-414A-88C8-F0BB9027B088}"/>
            </a:ext>
          </a:extLst>
        </xdr:cNvPr>
        <xdr:cNvSpPr txBox="1"/>
      </xdr:nvSpPr>
      <xdr:spPr>
        <a:xfrm>
          <a:off x="8271587" y="143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129861</xdr:rowOff>
    </xdr:from>
    <xdr:ext cx="469744" cy="259045"/>
    <xdr:sp macro="" textlink="">
      <xdr:nvSpPr>
        <xdr:cNvPr id="375" name="n_2mainValue【公営住宅】&#10;一人当たり面積">
          <a:extLst>
            <a:ext uri="{FF2B5EF4-FFF2-40B4-BE49-F238E27FC236}">
              <a16:creationId xmlns:a16="http://schemas.microsoft.com/office/drawing/2014/main" id="{967A0338-2113-44FC-889F-C2BF719079AD}"/>
            </a:ext>
          </a:extLst>
        </xdr:cNvPr>
        <xdr:cNvSpPr txBox="1"/>
      </xdr:nvSpPr>
      <xdr:spPr>
        <a:xfrm>
          <a:off x="7509587" y="143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130319</xdr:rowOff>
    </xdr:from>
    <xdr:ext cx="469744" cy="259045"/>
    <xdr:sp macro="" textlink="">
      <xdr:nvSpPr>
        <xdr:cNvPr id="376" name="n_3mainValue【公営住宅】&#10;一人当たり面積">
          <a:extLst>
            <a:ext uri="{FF2B5EF4-FFF2-40B4-BE49-F238E27FC236}">
              <a16:creationId xmlns:a16="http://schemas.microsoft.com/office/drawing/2014/main" id="{61C177AB-ED46-4547-A8A7-6CA7C9ADBA3B}"/>
            </a:ext>
          </a:extLst>
        </xdr:cNvPr>
        <xdr:cNvSpPr txBox="1"/>
      </xdr:nvSpPr>
      <xdr:spPr>
        <a:xfrm>
          <a:off x="6712027" y="1437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147693</xdr:rowOff>
    </xdr:from>
    <xdr:ext cx="469744" cy="259045"/>
    <xdr:sp macro="" textlink="">
      <xdr:nvSpPr>
        <xdr:cNvPr id="377" name="n_4mainValue【公営住宅】&#10;一人当たり面積">
          <a:extLst>
            <a:ext uri="{FF2B5EF4-FFF2-40B4-BE49-F238E27FC236}">
              <a16:creationId xmlns:a16="http://schemas.microsoft.com/office/drawing/2014/main" id="{35FB81C6-BABF-4266-8DE5-12C7F0F9DBA9}"/>
            </a:ext>
          </a:extLst>
        </xdr:cNvPr>
        <xdr:cNvSpPr txBox="1"/>
      </xdr:nvSpPr>
      <xdr:spPr>
        <a:xfrm>
          <a:off x="5937327" y="1439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AFBD6F18-A589-4D7B-AFE4-957B65B2681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1FA2E9D3-EAEA-4271-BCA2-25FC3365EAB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6567F557-7DB1-4D9D-A225-53DBDF37146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69861A4-B27C-4828-92A8-6437A49EED4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75C88424-A447-44CD-AD50-96E266E7CF4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FA43FA47-6862-409D-8D9E-B96D9913D5A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9AEA6E8-9246-4A28-9369-F80F51B0DD7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2DDB32AA-1D42-4B66-B8D6-54E180838EE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67748081-C23F-4C72-8AC6-A9E45F2352B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F0D0A95-3445-40CD-BE24-7B9A1E16E41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A4A60694-2E09-451F-A75D-F70E5EAA923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4674676-DBC2-46B1-BC62-3238ED7E5A4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B2D303F9-BAC0-4D6F-9047-577F0CB81CF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AA2B641-B9AB-49E2-BC90-5144C57D2EF8}"/>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197EE679-49A0-4070-A1B8-AA3821D2C95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3EF80107-D284-479C-9403-48D73F3BC41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1D118CD-91C2-4841-BD77-6AD72B3E1F4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F85092DF-24AD-470B-A932-6AE44D69058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F14776FF-BA72-4E5B-B46D-AC697C309F3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A2D0F98-06EA-4147-AF50-8F3925F7737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63F6EE1-D008-4F16-8057-26BC1BBF11C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3BD8A3E-C892-4D5A-AF0C-CDD2C7AD6E1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AB5AA7A3-521D-44EB-B021-1204786FA03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E13FC340-9307-49C7-9D0A-5BD8010A8DD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45EF118C-8E1D-4F6A-A75E-61555EE6E2C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5CA2A8E-1588-40F8-B6B1-869E86FDF94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CD343B9A-A795-4B79-8B92-B211197AFAB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DE4795B-8139-453F-B62C-48089178B8D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5646FE1E-47F3-4768-A3C8-D63841FBA9E2}"/>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8F089F81-59F3-46C1-97E7-F81D9946538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790DE52A-B60F-4A60-A03E-3FF205B10C04}"/>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2BB12799-4CF0-4812-A27F-A124905519F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8C7AB23A-3CC5-43BA-90F3-327DAAFCC7E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AC499158-7A78-4384-9A7F-55DEFB60B6A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4D38C530-9D11-4696-AB44-836C66D8CC2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F8508A76-6155-4FC3-A105-534DF2746D6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B749363C-1B45-4EB0-B1E8-B888236AAFC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6B4930C-6393-4A75-9475-B42BDFAA5F9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C5774143-7D76-45D7-9365-AD93CEF8304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E9A116A4-10A4-45E1-AFAC-E06446BBAE6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4CB747E1-90B7-4B62-8D88-4605AC9D0988}"/>
            </a:ext>
          </a:extLst>
        </xdr:cNvPr>
        <xdr:cNvCxnSpPr/>
      </xdr:nvCxnSpPr>
      <xdr:spPr>
        <a:xfrm flipV="1">
          <a:off x="14375764" y="56083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4EEB158C-8B57-46E3-AC02-8F32B0B7A73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9DAEA8F8-66FD-45AF-B792-89FECCEA3DED}"/>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B806D6E8-E4DA-4C8F-94FE-600A3E85F92B}"/>
            </a:ext>
          </a:extLst>
        </xdr:cNvPr>
        <xdr:cNvSpPr txBox="1"/>
      </xdr:nvSpPr>
      <xdr:spPr>
        <a:xfrm>
          <a:off x="1441450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DF87E293-C93C-44C6-BCB0-DFF1F5BB2F4F}"/>
            </a:ext>
          </a:extLst>
        </xdr:cNvPr>
        <xdr:cNvCxnSpPr/>
      </xdr:nvCxnSpPr>
      <xdr:spPr>
        <a:xfrm>
          <a:off x="1428750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F40C5DA7-C5CF-4904-B7AC-92BDCC8488CC}"/>
            </a:ext>
          </a:extLst>
        </xdr:cNvPr>
        <xdr:cNvSpPr txBox="1"/>
      </xdr:nvSpPr>
      <xdr:spPr>
        <a:xfrm>
          <a:off x="14414500" y="611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562B2799-1A19-431D-B40E-D85DA2803F78}"/>
            </a:ext>
          </a:extLst>
        </xdr:cNvPr>
        <xdr:cNvSpPr/>
      </xdr:nvSpPr>
      <xdr:spPr>
        <a:xfrm>
          <a:off x="14325600" y="6256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B6FB7A9F-C743-4008-9C05-17710CCC7D67}"/>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4CB03DBE-55F8-41BC-82C8-9A68470542EA}"/>
            </a:ext>
          </a:extLst>
        </xdr:cNvPr>
        <xdr:cNvSpPr/>
      </xdr:nvSpPr>
      <xdr:spPr>
        <a:xfrm>
          <a:off x="128041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6E2D9A01-5690-4DCF-81A3-26384F237785}"/>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58C1D9C9-9B90-496B-9C43-F582EDF2BBF0}"/>
            </a:ext>
          </a:extLst>
        </xdr:cNvPr>
        <xdr:cNvSpPr/>
      </xdr:nvSpPr>
      <xdr:spPr>
        <a:xfrm>
          <a:off x="1123188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910D890-0DC0-4621-8808-6F2F061FF83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4DA9DDD-4C6D-4207-AA3A-F6C2DCC6769A}"/>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CA9CDC9-4AF0-4D41-9839-7D0EB9540A0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000A424-A652-4DCF-AEFC-2B31A28AC5E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F6E034-7F06-432A-8AA2-4D4A4112DFB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57785</xdr:rowOff>
    </xdr:from>
    <xdr:to>
      <xdr:col>85</xdr:col>
      <xdr:colOff>177800</xdr:colOff>
      <xdr:row>38</xdr:row>
      <xdr:rowOff>159385</xdr:rowOff>
    </xdr:to>
    <xdr:sp macro="" textlink="">
      <xdr:nvSpPr>
        <xdr:cNvPr id="434" name="楕円 433">
          <a:extLst>
            <a:ext uri="{FF2B5EF4-FFF2-40B4-BE49-F238E27FC236}">
              <a16:creationId xmlns:a16="http://schemas.microsoft.com/office/drawing/2014/main" id="{C593D182-1B09-4314-875C-5B2AEE391071}"/>
            </a:ext>
          </a:extLst>
        </xdr:cNvPr>
        <xdr:cNvSpPr/>
      </xdr:nvSpPr>
      <xdr:spPr>
        <a:xfrm>
          <a:off x="14325600" y="6428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36212</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B74D6A12-13E2-4FB9-8330-4FC290D40FFE}"/>
            </a:ext>
          </a:extLst>
        </xdr:cNvPr>
        <xdr:cNvSpPr txBox="1"/>
      </xdr:nvSpPr>
      <xdr:spPr>
        <a:xfrm>
          <a:off x="14414500"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40640</xdr:rowOff>
    </xdr:from>
    <xdr:to>
      <xdr:col>81</xdr:col>
      <xdr:colOff>101600</xdr:colOff>
      <xdr:row>38</xdr:row>
      <xdr:rowOff>142240</xdr:rowOff>
    </xdr:to>
    <xdr:sp macro="" textlink="">
      <xdr:nvSpPr>
        <xdr:cNvPr id="436" name="楕円 435">
          <a:extLst>
            <a:ext uri="{FF2B5EF4-FFF2-40B4-BE49-F238E27FC236}">
              <a16:creationId xmlns:a16="http://schemas.microsoft.com/office/drawing/2014/main" id="{DC9E333B-2B8C-4244-83AC-D834D5A2C2D7}"/>
            </a:ext>
          </a:extLst>
        </xdr:cNvPr>
        <xdr:cNvSpPr/>
      </xdr:nvSpPr>
      <xdr:spPr>
        <a:xfrm>
          <a:off x="1357884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91440</xdr:rowOff>
    </xdr:from>
    <xdr:to>
      <xdr:col>85</xdr:col>
      <xdr:colOff>127000</xdr:colOff>
      <xdr:row>38</xdr:row>
      <xdr:rowOff>108585</xdr:rowOff>
    </xdr:to>
    <xdr:cxnSp macro="">
      <xdr:nvCxnSpPr>
        <xdr:cNvPr id="437" name="直線コネクタ 436">
          <a:extLst>
            <a:ext uri="{FF2B5EF4-FFF2-40B4-BE49-F238E27FC236}">
              <a16:creationId xmlns:a16="http://schemas.microsoft.com/office/drawing/2014/main" id="{6009FCE2-FDA0-41B7-A3C3-A567941030EC}"/>
            </a:ext>
          </a:extLst>
        </xdr:cNvPr>
        <xdr:cNvCxnSpPr/>
      </xdr:nvCxnSpPr>
      <xdr:spPr>
        <a:xfrm>
          <a:off x="13629640" y="646176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111125</xdr:rowOff>
    </xdr:from>
    <xdr:to>
      <xdr:col>76</xdr:col>
      <xdr:colOff>165100</xdr:colOff>
      <xdr:row>39</xdr:row>
      <xdr:rowOff>41275</xdr:rowOff>
    </xdr:to>
    <xdr:sp macro="" textlink="">
      <xdr:nvSpPr>
        <xdr:cNvPr id="438" name="楕円 437">
          <a:extLst>
            <a:ext uri="{FF2B5EF4-FFF2-40B4-BE49-F238E27FC236}">
              <a16:creationId xmlns:a16="http://schemas.microsoft.com/office/drawing/2014/main" id="{34A93F4F-62AB-45D0-9D57-EE01916C86FC}"/>
            </a:ext>
          </a:extLst>
        </xdr:cNvPr>
        <xdr:cNvSpPr/>
      </xdr:nvSpPr>
      <xdr:spPr>
        <a:xfrm>
          <a:off x="12804140"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91440</xdr:rowOff>
    </xdr:from>
    <xdr:to>
      <xdr:col>81</xdr:col>
      <xdr:colOff>50800</xdr:colOff>
      <xdr:row>38</xdr:row>
      <xdr:rowOff>161925</xdr:rowOff>
    </xdr:to>
    <xdr:cxnSp macro="">
      <xdr:nvCxnSpPr>
        <xdr:cNvPr id="439" name="直線コネクタ 438">
          <a:extLst>
            <a:ext uri="{FF2B5EF4-FFF2-40B4-BE49-F238E27FC236}">
              <a16:creationId xmlns:a16="http://schemas.microsoft.com/office/drawing/2014/main" id="{74AB034A-E22A-49A0-AD09-74615D1A2FEC}"/>
            </a:ext>
          </a:extLst>
        </xdr:cNvPr>
        <xdr:cNvCxnSpPr/>
      </xdr:nvCxnSpPr>
      <xdr:spPr>
        <a:xfrm flipV="1">
          <a:off x="12854940" y="6461760"/>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440" name="楕円 439">
          <a:extLst>
            <a:ext uri="{FF2B5EF4-FFF2-40B4-BE49-F238E27FC236}">
              <a16:creationId xmlns:a16="http://schemas.microsoft.com/office/drawing/2014/main" id="{132563C2-0B05-451B-AE6B-F1DF27C52369}"/>
            </a:ext>
          </a:extLst>
        </xdr:cNvPr>
        <xdr:cNvSpPr/>
      </xdr:nvSpPr>
      <xdr:spPr>
        <a:xfrm>
          <a:off x="12029440" y="646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140970</xdr:rowOff>
    </xdr:from>
    <xdr:to>
      <xdr:col>76</xdr:col>
      <xdr:colOff>114300</xdr:colOff>
      <xdr:row>38</xdr:row>
      <xdr:rowOff>161925</xdr:rowOff>
    </xdr:to>
    <xdr:cxnSp macro="">
      <xdr:nvCxnSpPr>
        <xdr:cNvPr id="441" name="直線コネクタ 440">
          <a:extLst>
            <a:ext uri="{FF2B5EF4-FFF2-40B4-BE49-F238E27FC236}">
              <a16:creationId xmlns:a16="http://schemas.microsoft.com/office/drawing/2014/main" id="{24A80AC3-1DD0-460E-B572-82A98F03E672}"/>
            </a:ext>
          </a:extLst>
        </xdr:cNvPr>
        <xdr:cNvCxnSpPr/>
      </xdr:nvCxnSpPr>
      <xdr:spPr>
        <a:xfrm>
          <a:off x="12072620" y="651129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82550</xdr:rowOff>
    </xdr:from>
    <xdr:to>
      <xdr:col>67</xdr:col>
      <xdr:colOff>101600</xdr:colOff>
      <xdr:row>39</xdr:row>
      <xdr:rowOff>12700</xdr:rowOff>
    </xdr:to>
    <xdr:sp macro="" textlink="">
      <xdr:nvSpPr>
        <xdr:cNvPr id="442" name="楕円 441">
          <a:extLst>
            <a:ext uri="{FF2B5EF4-FFF2-40B4-BE49-F238E27FC236}">
              <a16:creationId xmlns:a16="http://schemas.microsoft.com/office/drawing/2014/main" id="{B44354AD-7B13-444C-9D4E-FD69C6823603}"/>
            </a:ext>
          </a:extLst>
        </xdr:cNvPr>
        <xdr:cNvSpPr/>
      </xdr:nvSpPr>
      <xdr:spPr>
        <a:xfrm>
          <a:off x="11231880" y="6452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133350</xdr:rowOff>
    </xdr:from>
    <xdr:to>
      <xdr:col>71</xdr:col>
      <xdr:colOff>177800</xdr:colOff>
      <xdr:row>38</xdr:row>
      <xdr:rowOff>140970</xdr:rowOff>
    </xdr:to>
    <xdr:cxnSp macro="">
      <xdr:nvCxnSpPr>
        <xdr:cNvPr id="443" name="直線コネクタ 442">
          <a:extLst>
            <a:ext uri="{FF2B5EF4-FFF2-40B4-BE49-F238E27FC236}">
              <a16:creationId xmlns:a16="http://schemas.microsoft.com/office/drawing/2014/main" id="{9722E67D-1862-4DDE-BC28-9AAA74726DDD}"/>
            </a:ext>
          </a:extLst>
        </xdr:cNvPr>
        <xdr:cNvCxnSpPr/>
      </xdr:nvCxnSpPr>
      <xdr:spPr>
        <a:xfrm>
          <a:off x="11282680" y="650367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F55D1F63-908F-4AC8-8544-F24688E350B1}"/>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3122FB47-0915-4592-B298-767503F4F4E4}"/>
            </a:ext>
          </a:extLst>
        </xdr:cNvPr>
        <xdr:cNvSpPr txBox="1"/>
      </xdr:nvSpPr>
      <xdr:spPr>
        <a:xfrm>
          <a:off x="12675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DADA15DF-A19F-48A4-92EF-FC19F6D6F216}"/>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713D092E-0B1C-4582-9D9B-BC98B27FE287}"/>
            </a:ext>
          </a:extLst>
        </xdr:cNvPr>
        <xdr:cNvSpPr txBox="1"/>
      </xdr:nvSpPr>
      <xdr:spPr>
        <a:xfrm>
          <a:off x="1110298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133367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F1334EC9-EE16-426D-89D2-6FB32480D139}"/>
            </a:ext>
          </a:extLst>
        </xdr:cNvPr>
        <xdr:cNvSpPr txBox="1"/>
      </xdr:nvSpPr>
      <xdr:spPr>
        <a:xfrm>
          <a:off x="134372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32402</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B596696A-E98E-4A59-A95A-DBEDB5CD3B96}"/>
            </a:ext>
          </a:extLst>
        </xdr:cNvPr>
        <xdr:cNvSpPr txBox="1"/>
      </xdr:nvSpPr>
      <xdr:spPr>
        <a:xfrm>
          <a:off x="126752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F88B1171-B201-4802-B63F-7C66DF22DB29}"/>
            </a:ext>
          </a:extLst>
        </xdr:cNvPr>
        <xdr:cNvSpPr txBox="1"/>
      </xdr:nvSpPr>
      <xdr:spPr>
        <a:xfrm>
          <a:off x="119005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DB33A06C-9EEF-4DD2-B91C-9F50974411AA}"/>
            </a:ext>
          </a:extLst>
        </xdr:cNvPr>
        <xdr:cNvSpPr txBox="1"/>
      </xdr:nvSpPr>
      <xdr:spPr>
        <a:xfrm>
          <a:off x="1110298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6F6DAC1-2B13-4392-B2F7-70606412D1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9AE7980-07F5-440F-860E-5AD00055199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A96F44FD-4F05-471C-AFD3-B649A7272C0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2A7DF634-B06A-4BE8-AFB6-0A706589C01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7346CFF6-1EE4-49DC-961A-D6E2F46CD5A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BDD6F95C-093F-475C-88B8-D55527D5AC7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8D79DE59-82C6-4CE8-9E92-E99FB52A101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A1E81310-8EBD-42B3-9E55-49C850A1E29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F21D9E1-DFE9-414C-929E-5D1A9B10C19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F2FB06CB-7D65-46BA-9146-DD7BA1A0D54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1360AA26-DE77-4C2D-9E99-C6352E1F1F4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B6DAE1F7-D003-42C8-B526-1BD7DAB50FD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742D90E0-F2E7-4FB0-9BD6-A3FB12995505}"/>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3956CA6F-352D-4F2B-AA50-29EF0941D65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102A8F8A-2AFE-4FE6-A0D1-B84111386855}"/>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9BBAF061-E746-4FD0-9B72-26B81473834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3BA5A54A-9561-4174-BC4B-D6475A54C73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A6A59E7D-4EE6-4F14-912F-D93A288B3414}"/>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D7DFB30B-D5BD-4B33-9BE6-A295BED433D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C5633EC5-28C2-4D8E-932B-018FDD86D9EA}"/>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3762027D-CEAB-4916-ABD3-D295AF7EFF2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4667D878-FB3C-4488-8FA3-75DFDA5D5CC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C5780DEE-AFDE-41FF-ACC2-92093EB7632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65C861D3-C3E2-4889-85BC-5EFD6EF58987}"/>
            </a:ext>
          </a:extLst>
        </xdr:cNvPr>
        <xdr:cNvCxnSpPr/>
      </xdr:nvCxnSpPr>
      <xdr:spPr>
        <a:xfrm flipV="1">
          <a:off x="19509104" y="57454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F092256C-CCCB-4CD8-ADB8-04104D525D9A}"/>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5B1DB3F4-607E-46B9-A5DC-C4D6DBA0C348}"/>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E98EDB26-5613-47F2-94E3-9DA3BBBE0FF4}"/>
            </a:ext>
          </a:extLst>
        </xdr:cNvPr>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1DC60F0E-BFFD-4CB2-A505-F6B6D5D8F7F0}"/>
            </a:ext>
          </a:extLst>
        </xdr:cNvPr>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148607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87300F00-7BBB-4901-95B0-B47CF397C5A5}"/>
            </a:ext>
          </a:extLst>
        </xdr:cNvPr>
        <xdr:cNvSpPr txBox="1"/>
      </xdr:nvSpPr>
      <xdr:spPr>
        <a:xfrm>
          <a:off x="1954784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C950425E-1477-47BA-AD2C-4518CB208F1A}"/>
            </a:ext>
          </a:extLst>
        </xdr:cNvPr>
        <xdr:cNvSpPr/>
      </xdr:nvSpPr>
      <xdr:spPr>
        <a:xfrm>
          <a:off x="1945894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4A247230-F536-4243-B95E-080B32E2BE8F}"/>
            </a:ext>
          </a:extLst>
        </xdr:cNvPr>
        <xdr:cNvSpPr/>
      </xdr:nvSpPr>
      <xdr:spPr>
        <a:xfrm>
          <a:off x="1873504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47CFFE64-51A2-4E6E-B33D-2552FE706013}"/>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692CBC23-9D47-47DE-9CA7-DA43174BB244}"/>
            </a:ext>
          </a:extLst>
        </xdr:cNvPr>
        <xdr:cNvSpPr/>
      </xdr:nvSpPr>
      <xdr:spPr>
        <a:xfrm>
          <a:off x="17162780"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8B5028E5-881F-4639-A9C1-4670B0340700}"/>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A5DDC2F-8406-482B-9620-F58FD78E478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8ECFEDE-FEF4-43B1-9628-80EE895846F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3161728-C2D5-43A6-AAC6-3BC41B413D7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12D99E8-36A1-427E-B5FE-7752C15E27C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A45E433-D3EA-4C0F-8206-F14F4A63E43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143510</xdr:rowOff>
    </xdr:from>
    <xdr:to>
      <xdr:col>116</xdr:col>
      <xdr:colOff>114300</xdr:colOff>
      <xdr:row>38</xdr:row>
      <xdr:rowOff>73660</xdr:rowOff>
    </xdr:to>
    <xdr:sp macro="" textlink="">
      <xdr:nvSpPr>
        <xdr:cNvPr id="491" name="楕円 490">
          <a:extLst>
            <a:ext uri="{FF2B5EF4-FFF2-40B4-BE49-F238E27FC236}">
              <a16:creationId xmlns:a16="http://schemas.microsoft.com/office/drawing/2014/main" id="{500B09F4-4B27-462C-8E00-4D6CB79DE6B8}"/>
            </a:ext>
          </a:extLst>
        </xdr:cNvPr>
        <xdr:cNvSpPr/>
      </xdr:nvSpPr>
      <xdr:spPr>
        <a:xfrm>
          <a:off x="19458940" y="634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166387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74388DE-2BA7-495D-B7D1-25361163ECE6}"/>
            </a:ext>
          </a:extLst>
        </xdr:cNvPr>
        <xdr:cNvSpPr txBox="1"/>
      </xdr:nvSpPr>
      <xdr:spPr>
        <a:xfrm>
          <a:off x="1954784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493" name="楕円 492">
          <a:extLst>
            <a:ext uri="{FF2B5EF4-FFF2-40B4-BE49-F238E27FC236}">
              <a16:creationId xmlns:a16="http://schemas.microsoft.com/office/drawing/2014/main" id="{78CC391B-1ABB-4CEC-A3D4-B8FFBB6520D3}"/>
            </a:ext>
          </a:extLst>
        </xdr:cNvPr>
        <xdr:cNvSpPr/>
      </xdr:nvSpPr>
      <xdr:spPr>
        <a:xfrm>
          <a:off x="1873504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7620</xdr:rowOff>
    </xdr:from>
    <xdr:to>
      <xdr:col>116</xdr:col>
      <xdr:colOff>63500</xdr:colOff>
      <xdr:row>38</xdr:row>
      <xdr:rowOff>22860</xdr:rowOff>
    </xdr:to>
    <xdr:cxnSp macro="">
      <xdr:nvCxnSpPr>
        <xdr:cNvPr id="494" name="直線コネクタ 493">
          <a:extLst>
            <a:ext uri="{FF2B5EF4-FFF2-40B4-BE49-F238E27FC236}">
              <a16:creationId xmlns:a16="http://schemas.microsoft.com/office/drawing/2014/main" id="{E6F9FAEE-EA91-4081-8F23-823E52497F60}"/>
            </a:ext>
          </a:extLst>
        </xdr:cNvPr>
        <xdr:cNvCxnSpPr/>
      </xdr:nvCxnSpPr>
      <xdr:spPr>
        <a:xfrm>
          <a:off x="18778220" y="637794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48260</xdr:rowOff>
    </xdr:from>
    <xdr:to>
      <xdr:col>107</xdr:col>
      <xdr:colOff>101600</xdr:colOff>
      <xdr:row>37</xdr:row>
      <xdr:rowOff>149860</xdr:rowOff>
    </xdr:to>
    <xdr:sp macro="" textlink="">
      <xdr:nvSpPr>
        <xdr:cNvPr id="495" name="楕円 494">
          <a:extLst>
            <a:ext uri="{FF2B5EF4-FFF2-40B4-BE49-F238E27FC236}">
              <a16:creationId xmlns:a16="http://schemas.microsoft.com/office/drawing/2014/main" id="{2362D6B7-7B87-4741-B6B9-B593A9D28A20}"/>
            </a:ext>
          </a:extLst>
        </xdr:cNvPr>
        <xdr:cNvSpPr/>
      </xdr:nvSpPr>
      <xdr:spPr>
        <a:xfrm>
          <a:off x="1793748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38</xdr:row>
      <xdr:rowOff>7620</xdr:rowOff>
    </xdr:to>
    <xdr:cxnSp macro="">
      <xdr:nvCxnSpPr>
        <xdr:cNvPr id="496" name="直線コネクタ 495">
          <a:extLst>
            <a:ext uri="{FF2B5EF4-FFF2-40B4-BE49-F238E27FC236}">
              <a16:creationId xmlns:a16="http://schemas.microsoft.com/office/drawing/2014/main" id="{B44A3243-BBF0-4A07-85CF-5EC057D86879}"/>
            </a:ext>
          </a:extLst>
        </xdr:cNvPr>
        <xdr:cNvCxnSpPr/>
      </xdr:nvCxnSpPr>
      <xdr:spPr>
        <a:xfrm>
          <a:off x="17988280" y="630174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139700</xdr:rowOff>
    </xdr:from>
    <xdr:to>
      <xdr:col>102</xdr:col>
      <xdr:colOff>165100</xdr:colOff>
      <xdr:row>38</xdr:row>
      <xdr:rowOff>69850</xdr:rowOff>
    </xdr:to>
    <xdr:sp macro="" textlink="">
      <xdr:nvSpPr>
        <xdr:cNvPr id="497" name="楕円 496">
          <a:extLst>
            <a:ext uri="{FF2B5EF4-FFF2-40B4-BE49-F238E27FC236}">
              <a16:creationId xmlns:a16="http://schemas.microsoft.com/office/drawing/2014/main" id="{6A679496-3241-46F8-A08B-885CAE1F617E}"/>
            </a:ext>
          </a:extLst>
        </xdr:cNvPr>
        <xdr:cNvSpPr/>
      </xdr:nvSpPr>
      <xdr:spPr>
        <a:xfrm>
          <a:off x="1716278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99060</xdr:rowOff>
    </xdr:from>
    <xdr:to>
      <xdr:col>107</xdr:col>
      <xdr:colOff>50800</xdr:colOff>
      <xdr:row>38</xdr:row>
      <xdr:rowOff>19050</xdr:rowOff>
    </xdr:to>
    <xdr:cxnSp macro="">
      <xdr:nvCxnSpPr>
        <xdr:cNvPr id="498" name="直線コネクタ 497">
          <a:extLst>
            <a:ext uri="{FF2B5EF4-FFF2-40B4-BE49-F238E27FC236}">
              <a16:creationId xmlns:a16="http://schemas.microsoft.com/office/drawing/2014/main" id="{2EDAE097-75D9-4D88-A264-8145B98A1554}"/>
            </a:ext>
          </a:extLst>
        </xdr:cNvPr>
        <xdr:cNvCxnSpPr/>
      </xdr:nvCxnSpPr>
      <xdr:spPr>
        <a:xfrm flipV="1">
          <a:off x="17213580" y="6301740"/>
          <a:ext cx="7747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116840</xdr:rowOff>
    </xdr:from>
    <xdr:to>
      <xdr:col>98</xdr:col>
      <xdr:colOff>38100</xdr:colOff>
      <xdr:row>38</xdr:row>
      <xdr:rowOff>46990</xdr:rowOff>
    </xdr:to>
    <xdr:sp macro="" textlink="">
      <xdr:nvSpPr>
        <xdr:cNvPr id="499" name="楕円 498">
          <a:extLst>
            <a:ext uri="{FF2B5EF4-FFF2-40B4-BE49-F238E27FC236}">
              <a16:creationId xmlns:a16="http://schemas.microsoft.com/office/drawing/2014/main" id="{38CC6FAC-EC50-4FE2-982F-EA8A26A4085D}"/>
            </a:ext>
          </a:extLst>
        </xdr:cNvPr>
        <xdr:cNvSpPr/>
      </xdr:nvSpPr>
      <xdr:spPr>
        <a:xfrm>
          <a:off x="16388080" y="6319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167640</xdr:rowOff>
    </xdr:from>
    <xdr:to>
      <xdr:col>102</xdr:col>
      <xdr:colOff>114300</xdr:colOff>
      <xdr:row>38</xdr:row>
      <xdr:rowOff>19050</xdr:rowOff>
    </xdr:to>
    <xdr:cxnSp macro="">
      <xdr:nvCxnSpPr>
        <xdr:cNvPr id="500" name="直線コネクタ 499">
          <a:extLst>
            <a:ext uri="{FF2B5EF4-FFF2-40B4-BE49-F238E27FC236}">
              <a16:creationId xmlns:a16="http://schemas.microsoft.com/office/drawing/2014/main" id="{7696C2C0-AA86-4BA7-B41F-F3B9D1575E6C}"/>
            </a:ext>
          </a:extLst>
        </xdr:cNvPr>
        <xdr:cNvCxnSpPr/>
      </xdr:nvCxnSpPr>
      <xdr:spPr>
        <a:xfrm>
          <a:off x="16431260" y="637032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80027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55AECE5-09DB-47F6-8748-79BA84AA3A7C}"/>
            </a:ext>
          </a:extLst>
        </xdr:cNvPr>
        <xdr:cNvSpPr txBox="1"/>
      </xdr:nvSpPr>
      <xdr:spPr>
        <a:xfrm>
          <a:off x="185611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634CADCA-C2DE-4B27-8F96-F0633BA13CE5}"/>
            </a:ext>
          </a:extLst>
        </xdr:cNvPr>
        <xdr:cNvSpPr txBox="1"/>
      </xdr:nvSpPr>
      <xdr:spPr>
        <a:xfrm>
          <a:off x="1777626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8817085B-5461-419C-BB80-93E0B8DEE07C}"/>
            </a:ext>
          </a:extLst>
        </xdr:cNvPr>
        <xdr:cNvSpPr txBox="1"/>
      </xdr:nvSpPr>
      <xdr:spPr>
        <a:xfrm>
          <a:off x="1700156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CBBF7E6F-25B8-4486-9BA5-6D0E9DD167C4}"/>
            </a:ext>
          </a:extLst>
        </xdr:cNvPr>
        <xdr:cNvSpPr txBox="1"/>
      </xdr:nvSpPr>
      <xdr:spPr>
        <a:xfrm>
          <a:off x="1622686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74947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9A413F23-9528-43EE-BDFF-F10A5EF980F0}"/>
            </a:ext>
          </a:extLst>
        </xdr:cNvPr>
        <xdr:cNvSpPr txBox="1"/>
      </xdr:nvSpPr>
      <xdr:spPr>
        <a:xfrm>
          <a:off x="185611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166387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2FE72DB4-2C32-45DA-9FA6-F7F2848A6189}"/>
            </a:ext>
          </a:extLst>
        </xdr:cNvPr>
        <xdr:cNvSpPr txBox="1"/>
      </xdr:nvSpPr>
      <xdr:spPr>
        <a:xfrm>
          <a:off x="17776267"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86377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5EE58BA2-92EB-4946-95A2-BE80B9F27A9C}"/>
            </a:ext>
          </a:extLst>
        </xdr:cNvPr>
        <xdr:cNvSpPr txBox="1"/>
      </xdr:nvSpPr>
      <xdr:spPr>
        <a:xfrm>
          <a:off x="1700156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63517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649E56BF-BE36-4328-91DC-DD229BE43C10}"/>
            </a:ext>
          </a:extLst>
        </xdr:cNvPr>
        <xdr:cNvSpPr txBox="1"/>
      </xdr:nvSpPr>
      <xdr:spPr>
        <a:xfrm>
          <a:off x="1622686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B3B03B6-5B56-4DCE-B77D-7A818270E90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1C913333-FC48-4E6A-8EA5-9A8F5749D50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73550501-922C-49B9-8E16-EBADFE99884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D91137AD-BB71-4B61-8CE2-C66A9504EB6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5ACA834C-7667-4B39-A4DA-C8CA864DE61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513656E8-81CA-4700-B587-048F65730D2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826D5074-F6A7-4EB6-ACF9-2F725118F72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3E65247-EDCE-4943-B02F-CCCFD4EB24A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ECB65D78-8FE5-4BC3-A451-3B8079D520F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57D0825A-C26A-4301-8408-A65B1F4972D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B6C67F7E-5C8B-4283-B618-189B6E2D84D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8CD5504B-9330-4717-AC3B-3942E6048149}"/>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234630D8-0609-454A-A65F-FE051CA6D4F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3067A63A-7E6E-41B0-9B8C-1D922E77BBD6}"/>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6A79C768-9445-4AAD-A0B9-F1B47E39D48F}"/>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BADC3834-003E-490F-88AE-BF238A25389A}"/>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62CE99CE-F23A-4475-BFF4-040A6BF144B2}"/>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A7B00C93-D0E0-4356-81FE-F5FAE1D98D59}"/>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36D1CE8F-3799-4C38-8FE3-5AD2D9241A57}"/>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7636DCFF-6570-4B17-802B-611425908C5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AE05C254-29C1-4A21-8827-A398BAD3367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115D025B-93A4-458F-8F64-39985EDE649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3752BBDE-E1F9-440E-BCB8-C9EF5194B494}"/>
            </a:ext>
          </a:extLst>
        </xdr:cNvPr>
        <xdr:cNvCxnSpPr/>
      </xdr:nvCxnSpPr>
      <xdr:spPr>
        <a:xfrm flipV="1">
          <a:off x="14375764" y="9293352"/>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C1308098-F635-4A04-861F-4CF73B519D86}"/>
            </a:ext>
          </a:extLst>
        </xdr:cNvPr>
        <xdr:cNvSpPr txBox="1"/>
      </xdr:nvSpPr>
      <xdr:spPr>
        <a:xfrm>
          <a:off x="144145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5BB50337-38A1-47E2-A926-7F5F8820D483}"/>
            </a:ext>
          </a:extLst>
        </xdr:cNvPr>
        <xdr:cNvCxnSpPr/>
      </xdr:nvCxnSpPr>
      <xdr:spPr>
        <a:xfrm>
          <a:off x="14287500" y="10555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4E16E767-453C-4C54-973D-44ED3E3C5512}"/>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14303B00-85E9-4A8F-B803-545CE35074D2}"/>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16781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530C29BB-8AC9-465B-BC56-7437CDE22A20}"/>
            </a:ext>
          </a:extLst>
        </xdr:cNvPr>
        <xdr:cNvSpPr txBox="1"/>
      </xdr:nvSpPr>
      <xdr:spPr>
        <a:xfrm>
          <a:off x="14414500" y="9907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C46697C1-1603-48FC-B58A-7F47AF35227E}"/>
            </a:ext>
          </a:extLst>
        </xdr:cNvPr>
        <xdr:cNvSpPr/>
      </xdr:nvSpPr>
      <xdr:spPr>
        <a:xfrm>
          <a:off x="14325600" y="99291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27FA7BF5-6079-453E-9287-61F78A7C9DA3}"/>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186BB0E9-3203-4068-B3A4-DB59EA92050F}"/>
            </a:ext>
          </a:extLst>
        </xdr:cNvPr>
        <xdr:cNvSpPr/>
      </xdr:nvSpPr>
      <xdr:spPr>
        <a:xfrm>
          <a:off x="1280414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5B03E58D-5150-444F-81DA-2B6F18407D73}"/>
            </a:ext>
          </a:extLst>
        </xdr:cNvPr>
        <xdr:cNvSpPr/>
      </xdr:nvSpPr>
      <xdr:spPr>
        <a:xfrm>
          <a:off x="12029440" y="9894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C148A231-6BBA-4A8A-A41A-CEFB5DBC2D32}"/>
            </a:ext>
          </a:extLst>
        </xdr:cNvPr>
        <xdr:cNvSpPr/>
      </xdr:nvSpPr>
      <xdr:spPr>
        <a:xfrm>
          <a:off x="1123188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846BFAC-7702-4013-9404-F63212D218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823C6718-9FDC-421D-98DF-29AAA200123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4641402-67F3-4D8D-9355-50103F21F3F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84E7CF2-D255-4AC4-B7D1-BCE3496004A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23F7507-DAB0-4CED-A84A-F2539083B70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170942</xdr:rowOff>
    </xdr:from>
    <xdr:to>
      <xdr:col>85</xdr:col>
      <xdr:colOff>177800</xdr:colOff>
      <xdr:row>59</xdr:row>
      <xdr:rowOff>101092</xdr:rowOff>
    </xdr:to>
    <xdr:sp macro="" textlink="">
      <xdr:nvSpPr>
        <xdr:cNvPr id="547" name="楕円 546">
          <a:extLst>
            <a:ext uri="{FF2B5EF4-FFF2-40B4-BE49-F238E27FC236}">
              <a16:creationId xmlns:a16="http://schemas.microsoft.com/office/drawing/2014/main" id="{50076F98-3C21-4FDC-8148-B33B4AFC0C5F}"/>
            </a:ext>
          </a:extLst>
        </xdr:cNvPr>
        <xdr:cNvSpPr/>
      </xdr:nvSpPr>
      <xdr:spPr>
        <a:xfrm>
          <a:off x="14325600" y="98940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22369</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1D151789-EE2C-4D5B-8FCF-DB1B5325BE79}"/>
            </a:ext>
          </a:extLst>
        </xdr:cNvPr>
        <xdr:cNvSpPr txBox="1"/>
      </xdr:nvSpPr>
      <xdr:spPr>
        <a:xfrm>
          <a:off x="14414500" y="974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170942</xdr:rowOff>
    </xdr:from>
    <xdr:to>
      <xdr:col>81</xdr:col>
      <xdr:colOff>101600</xdr:colOff>
      <xdr:row>59</xdr:row>
      <xdr:rowOff>101092</xdr:rowOff>
    </xdr:to>
    <xdr:sp macro="" textlink="">
      <xdr:nvSpPr>
        <xdr:cNvPr id="549" name="楕円 548">
          <a:extLst>
            <a:ext uri="{FF2B5EF4-FFF2-40B4-BE49-F238E27FC236}">
              <a16:creationId xmlns:a16="http://schemas.microsoft.com/office/drawing/2014/main" id="{A6031C55-AE1A-48B0-97AD-9A3D6493BBAB}"/>
            </a:ext>
          </a:extLst>
        </xdr:cNvPr>
        <xdr:cNvSpPr/>
      </xdr:nvSpPr>
      <xdr:spPr>
        <a:xfrm>
          <a:off x="13578840" y="9894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50292</xdr:rowOff>
    </xdr:from>
    <xdr:to>
      <xdr:col>85</xdr:col>
      <xdr:colOff>127000</xdr:colOff>
      <xdr:row>59</xdr:row>
      <xdr:rowOff>50292</xdr:rowOff>
    </xdr:to>
    <xdr:cxnSp macro="">
      <xdr:nvCxnSpPr>
        <xdr:cNvPr id="550" name="直線コネクタ 549">
          <a:extLst>
            <a:ext uri="{FF2B5EF4-FFF2-40B4-BE49-F238E27FC236}">
              <a16:creationId xmlns:a16="http://schemas.microsoft.com/office/drawing/2014/main" id="{0A2D940A-2109-4A40-88BB-59DA6C8311B0}"/>
            </a:ext>
          </a:extLst>
        </xdr:cNvPr>
        <xdr:cNvCxnSpPr/>
      </xdr:nvCxnSpPr>
      <xdr:spPr>
        <a:xfrm>
          <a:off x="13629640" y="9941052"/>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xdr:rowOff>
    </xdr:from>
    <xdr:to>
      <xdr:col>76</xdr:col>
      <xdr:colOff>165100</xdr:colOff>
      <xdr:row>59</xdr:row>
      <xdr:rowOff>110236</xdr:rowOff>
    </xdr:to>
    <xdr:sp macro="" textlink="">
      <xdr:nvSpPr>
        <xdr:cNvPr id="551" name="楕円 550">
          <a:extLst>
            <a:ext uri="{FF2B5EF4-FFF2-40B4-BE49-F238E27FC236}">
              <a16:creationId xmlns:a16="http://schemas.microsoft.com/office/drawing/2014/main" id="{3EC7BDD5-18DB-483D-9EAF-BE8C53D91690}"/>
            </a:ext>
          </a:extLst>
        </xdr:cNvPr>
        <xdr:cNvSpPr/>
      </xdr:nvSpPr>
      <xdr:spPr>
        <a:xfrm>
          <a:off x="12804140" y="98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50292</xdr:rowOff>
    </xdr:from>
    <xdr:to>
      <xdr:col>81</xdr:col>
      <xdr:colOff>50800</xdr:colOff>
      <xdr:row>59</xdr:row>
      <xdr:rowOff>59436</xdr:rowOff>
    </xdr:to>
    <xdr:cxnSp macro="">
      <xdr:nvCxnSpPr>
        <xdr:cNvPr id="552" name="直線コネクタ 551">
          <a:extLst>
            <a:ext uri="{FF2B5EF4-FFF2-40B4-BE49-F238E27FC236}">
              <a16:creationId xmlns:a16="http://schemas.microsoft.com/office/drawing/2014/main" id="{81D3BD99-CFC7-494D-9CF4-2747D42CA229}"/>
            </a:ext>
          </a:extLst>
        </xdr:cNvPr>
        <xdr:cNvCxnSpPr/>
      </xdr:nvCxnSpPr>
      <xdr:spPr>
        <a:xfrm flipV="1">
          <a:off x="12854940" y="994105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150368</xdr:rowOff>
    </xdr:from>
    <xdr:to>
      <xdr:col>72</xdr:col>
      <xdr:colOff>38100</xdr:colOff>
      <xdr:row>59</xdr:row>
      <xdr:rowOff>80518</xdr:rowOff>
    </xdr:to>
    <xdr:sp macro="" textlink="">
      <xdr:nvSpPr>
        <xdr:cNvPr id="553" name="楕円 552">
          <a:extLst>
            <a:ext uri="{FF2B5EF4-FFF2-40B4-BE49-F238E27FC236}">
              <a16:creationId xmlns:a16="http://schemas.microsoft.com/office/drawing/2014/main" id="{83F4751D-8EA1-4364-9AF3-034326990BA7}"/>
            </a:ext>
          </a:extLst>
        </xdr:cNvPr>
        <xdr:cNvSpPr/>
      </xdr:nvSpPr>
      <xdr:spPr>
        <a:xfrm>
          <a:off x="12029440" y="9873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29718</xdr:rowOff>
    </xdr:from>
    <xdr:to>
      <xdr:col>76</xdr:col>
      <xdr:colOff>114300</xdr:colOff>
      <xdr:row>59</xdr:row>
      <xdr:rowOff>59436</xdr:rowOff>
    </xdr:to>
    <xdr:cxnSp macro="">
      <xdr:nvCxnSpPr>
        <xdr:cNvPr id="554" name="直線コネクタ 553">
          <a:extLst>
            <a:ext uri="{FF2B5EF4-FFF2-40B4-BE49-F238E27FC236}">
              <a16:creationId xmlns:a16="http://schemas.microsoft.com/office/drawing/2014/main" id="{A8515029-FC4E-4A74-82BE-86E171D85205}"/>
            </a:ext>
          </a:extLst>
        </xdr:cNvPr>
        <xdr:cNvCxnSpPr/>
      </xdr:nvCxnSpPr>
      <xdr:spPr>
        <a:xfrm>
          <a:off x="12072620" y="9920478"/>
          <a:ext cx="78232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102362</xdr:rowOff>
    </xdr:from>
    <xdr:to>
      <xdr:col>67</xdr:col>
      <xdr:colOff>101600</xdr:colOff>
      <xdr:row>59</xdr:row>
      <xdr:rowOff>32512</xdr:rowOff>
    </xdr:to>
    <xdr:sp macro="" textlink="">
      <xdr:nvSpPr>
        <xdr:cNvPr id="555" name="楕円 554">
          <a:extLst>
            <a:ext uri="{FF2B5EF4-FFF2-40B4-BE49-F238E27FC236}">
              <a16:creationId xmlns:a16="http://schemas.microsoft.com/office/drawing/2014/main" id="{677656D4-4F31-4FE0-A26B-DE94523E05BD}"/>
            </a:ext>
          </a:extLst>
        </xdr:cNvPr>
        <xdr:cNvSpPr/>
      </xdr:nvSpPr>
      <xdr:spPr>
        <a:xfrm>
          <a:off x="11231880" y="9825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153162</xdr:rowOff>
    </xdr:from>
    <xdr:to>
      <xdr:col>71</xdr:col>
      <xdr:colOff>177800</xdr:colOff>
      <xdr:row>59</xdr:row>
      <xdr:rowOff>29718</xdr:rowOff>
    </xdr:to>
    <xdr:cxnSp macro="">
      <xdr:nvCxnSpPr>
        <xdr:cNvPr id="556" name="直線コネクタ 555">
          <a:extLst>
            <a:ext uri="{FF2B5EF4-FFF2-40B4-BE49-F238E27FC236}">
              <a16:creationId xmlns:a16="http://schemas.microsoft.com/office/drawing/2014/main" id="{0EFB4233-F76B-45E9-95DC-0E095906BC33}"/>
            </a:ext>
          </a:extLst>
        </xdr:cNvPr>
        <xdr:cNvCxnSpPr/>
      </xdr:nvCxnSpPr>
      <xdr:spPr>
        <a:xfrm>
          <a:off x="11282680" y="9876282"/>
          <a:ext cx="78994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a:extLst>
            <a:ext uri="{FF2B5EF4-FFF2-40B4-BE49-F238E27FC236}">
              <a16:creationId xmlns:a16="http://schemas.microsoft.com/office/drawing/2014/main" id="{1589DAEF-90AF-4478-AF84-A296C2D4329B}"/>
            </a:ext>
          </a:extLst>
        </xdr:cNvPr>
        <xdr:cNvSpPr txBox="1"/>
      </xdr:nvSpPr>
      <xdr:spPr>
        <a:xfrm>
          <a:off x="13437244" y="10008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101363</xdr:rowOff>
    </xdr:from>
    <xdr:ext cx="405111" cy="259045"/>
    <xdr:sp macro="" textlink="">
      <xdr:nvSpPr>
        <xdr:cNvPr id="558" name="n_2aveValue【学校施設】&#10;有形固定資産減価償却率">
          <a:extLst>
            <a:ext uri="{FF2B5EF4-FFF2-40B4-BE49-F238E27FC236}">
              <a16:creationId xmlns:a16="http://schemas.microsoft.com/office/drawing/2014/main" id="{8726F96E-FD9D-4899-867F-60893531EC76}"/>
            </a:ext>
          </a:extLst>
        </xdr:cNvPr>
        <xdr:cNvSpPr txBox="1"/>
      </xdr:nvSpPr>
      <xdr:spPr>
        <a:xfrm>
          <a:off x="12675244" y="9992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559" name="n_3aveValue【学校施設】&#10;有形固定資産減価償却率">
          <a:extLst>
            <a:ext uri="{FF2B5EF4-FFF2-40B4-BE49-F238E27FC236}">
              <a16:creationId xmlns:a16="http://schemas.microsoft.com/office/drawing/2014/main" id="{36F2A9A6-2FDA-45E5-98CA-1BEF39B32CB6}"/>
            </a:ext>
          </a:extLst>
        </xdr:cNvPr>
        <xdr:cNvSpPr txBox="1"/>
      </xdr:nvSpPr>
      <xdr:spPr>
        <a:xfrm>
          <a:off x="11900544" y="998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560" name="n_4aveValue【学校施設】&#10;有形固定資産減価償却率">
          <a:extLst>
            <a:ext uri="{FF2B5EF4-FFF2-40B4-BE49-F238E27FC236}">
              <a16:creationId xmlns:a16="http://schemas.microsoft.com/office/drawing/2014/main" id="{6C85F695-085A-4109-9092-EE9A808FB273}"/>
            </a:ext>
          </a:extLst>
        </xdr:cNvPr>
        <xdr:cNvSpPr txBox="1"/>
      </xdr:nvSpPr>
      <xdr:spPr>
        <a:xfrm>
          <a:off x="11102984" y="996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117619</xdr:rowOff>
    </xdr:from>
    <xdr:ext cx="405111" cy="259045"/>
    <xdr:sp macro="" textlink="">
      <xdr:nvSpPr>
        <xdr:cNvPr id="561" name="n_1mainValue【学校施設】&#10;有形固定資産減価償却率">
          <a:extLst>
            <a:ext uri="{FF2B5EF4-FFF2-40B4-BE49-F238E27FC236}">
              <a16:creationId xmlns:a16="http://schemas.microsoft.com/office/drawing/2014/main" id="{8798CD2C-49DF-4F70-84E7-9F8F0FA99C8F}"/>
            </a:ext>
          </a:extLst>
        </xdr:cNvPr>
        <xdr:cNvSpPr txBox="1"/>
      </xdr:nvSpPr>
      <xdr:spPr>
        <a:xfrm>
          <a:off x="134372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62" name="n_2mainValue【学校施設】&#10;有形固定資産減価償却率">
          <a:extLst>
            <a:ext uri="{FF2B5EF4-FFF2-40B4-BE49-F238E27FC236}">
              <a16:creationId xmlns:a16="http://schemas.microsoft.com/office/drawing/2014/main" id="{A2036582-B8AC-462B-AE81-0FE63ED192CC}"/>
            </a:ext>
          </a:extLst>
        </xdr:cNvPr>
        <xdr:cNvSpPr txBox="1"/>
      </xdr:nvSpPr>
      <xdr:spPr>
        <a:xfrm>
          <a:off x="126752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97045</xdr:rowOff>
    </xdr:from>
    <xdr:ext cx="405111" cy="259045"/>
    <xdr:sp macro="" textlink="">
      <xdr:nvSpPr>
        <xdr:cNvPr id="563" name="n_3mainValue【学校施設】&#10;有形固定資産減価償却率">
          <a:extLst>
            <a:ext uri="{FF2B5EF4-FFF2-40B4-BE49-F238E27FC236}">
              <a16:creationId xmlns:a16="http://schemas.microsoft.com/office/drawing/2014/main" id="{F5C5A181-DEA9-4CAD-A6F6-32B9441F87B3}"/>
            </a:ext>
          </a:extLst>
        </xdr:cNvPr>
        <xdr:cNvSpPr txBox="1"/>
      </xdr:nvSpPr>
      <xdr:spPr>
        <a:xfrm>
          <a:off x="11900544" y="965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49039</xdr:rowOff>
    </xdr:from>
    <xdr:ext cx="405111" cy="259045"/>
    <xdr:sp macro="" textlink="">
      <xdr:nvSpPr>
        <xdr:cNvPr id="564" name="n_4mainValue【学校施設】&#10;有形固定資産減価償却率">
          <a:extLst>
            <a:ext uri="{FF2B5EF4-FFF2-40B4-BE49-F238E27FC236}">
              <a16:creationId xmlns:a16="http://schemas.microsoft.com/office/drawing/2014/main" id="{DC35412D-4768-4E22-9E91-2577DFCC0E62}"/>
            </a:ext>
          </a:extLst>
        </xdr:cNvPr>
        <xdr:cNvSpPr txBox="1"/>
      </xdr:nvSpPr>
      <xdr:spPr>
        <a:xfrm>
          <a:off x="1110298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C0C2E914-CAF1-4604-AFCB-F7691DEFF42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C4A39512-D37C-4463-BD41-7F729745328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51A5CADF-7900-4AF1-A7A2-3B243860047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81A61312-BE55-4390-8267-67A59D53995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D0A63BD-F1C7-4298-9B13-F9F610BE32B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1EFCBA8A-FB6B-4F7B-9230-673B9BB968D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A90E8DF4-3EA5-49B9-AA5A-24864C1EDA5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EA627640-2236-4062-A7C4-3C483C9D46A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D159932E-168A-4A71-A32D-A9477952472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E22E1903-2A26-496C-AF9A-41B95F3B095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71FDAE40-7A70-4D68-B667-7CF4C6E8E01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21345149-871E-4AA1-B454-228EB3F81B98}"/>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577B769C-CC9C-407F-AB73-976D30727858}"/>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16533AB7-D12D-4A31-B738-414C0BA60A6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44903425-D160-4AFD-B93B-FCADC99793C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CFCA38F-2932-4C52-B0D9-09AD402F624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12D53D4D-8357-4957-8ABB-FC3B31624C1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4525472A-2004-48C5-8769-19562760EFD8}"/>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2DD01B89-7A1E-4DA6-9FF1-4A2D4F6D0AC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EACCE375-C492-42D2-B98E-00B49CF2376F}"/>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AC89A7E-9517-49C1-967A-67AE759707E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A1941CF6-1F44-431F-A680-2FC9C08E211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B4DF1888-35D0-4B19-944C-4C4345A3DDF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A69C78F6-BBDD-4EA1-BC46-3147B830084E}"/>
            </a:ext>
          </a:extLst>
        </xdr:cNvPr>
        <xdr:cNvCxnSpPr/>
      </xdr:nvCxnSpPr>
      <xdr:spPr>
        <a:xfrm flipV="1">
          <a:off x="19509104" y="9438513"/>
          <a:ext cx="0" cy="122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4CD66400-739F-4A91-94FA-3E234386B31E}"/>
            </a:ext>
          </a:extLst>
        </xdr:cNvPr>
        <xdr:cNvSpPr txBox="1"/>
      </xdr:nvSpPr>
      <xdr:spPr>
        <a:xfrm>
          <a:off x="19547840" y="106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1FD88BAD-12CA-42FD-9B46-F71AD0ABA19E}"/>
            </a:ext>
          </a:extLst>
        </xdr:cNvPr>
        <xdr:cNvCxnSpPr/>
      </xdr:nvCxnSpPr>
      <xdr:spPr>
        <a:xfrm>
          <a:off x="19443700" y="10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A77CEC02-73C4-4A10-A9F4-D2219B4F6E58}"/>
            </a:ext>
          </a:extLst>
        </xdr:cNvPr>
        <xdr:cNvSpPr txBox="1"/>
      </xdr:nvSpPr>
      <xdr:spPr>
        <a:xfrm>
          <a:off x="19547840" y="92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E20CB9DE-69F4-456D-AE74-31F6C80A98CB}"/>
            </a:ext>
          </a:extLst>
        </xdr:cNvPr>
        <xdr:cNvCxnSpPr/>
      </xdr:nvCxnSpPr>
      <xdr:spPr>
        <a:xfrm>
          <a:off x="19443700" y="94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05BAAE81-EADF-4FB0-BF14-017445EA2EBD}"/>
            </a:ext>
          </a:extLst>
        </xdr:cNvPr>
        <xdr:cNvSpPr txBox="1"/>
      </xdr:nvSpPr>
      <xdr:spPr>
        <a:xfrm>
          <a:off x="19547840" y="103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A66F6126-542C-4261-A8CA-8934865DA99B}"/>
            </a:ext>
          </a:extLst>
        </xdr:cNvPr>
        <xdr:cNvSpPr/>
      </xdr:nvSpPr>
      <xdr:spPr>
        <a:xfrm>
          <a:off x="19458940" y="10479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AF2A84DB-7B3F-45FC-B22D-439A185C20B0}"/>
            </a:ext>
          </a:extLst>
        </xdr:cNvPr>
        <xdr:cNvSpPr/>
      </xdr:nvSpPr>
      <xdr:spPr>
        <a:xfrm>
          <a:off x="18735040" y="1048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F7B6FC0E-20F0-4589-AEE4-D6A2985C601E}"/>
            </a:ext>
          </a:extLst>
        </xdr:cNvPr>
        <xdr:cNvSpPr/>
      </xdr:nvSpPr>
      <xdr:spPr>
        <a:xfrm>
          <a:off x="17937480" y="10474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B8F72E0F-6B73-4F59-97A6-F39F10BB129A}"/>
            </a:ext>
          </a:extLst>
        </xdr:cNvPr>
        <xdr:cNvSpPr/>
      </xdr:nvSpPr>
      <xdr:spPr>
        <a:xfrm>
          <a:off x="17162780" y="10477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2CBB20FD-C4F2-41BC-B1C5-D075269411DA}"/>
            </a:ext>
          </a:extLst>
        </xdr:cNvPr>
        <xdr:cNvSpPr/>
      </xdr:nvSpPr>
      <xdr:spPr>
        <a:xfrm>
          <a:off x="16388080" y="10482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9FE2B4B-8B2E-4FE0-9E67-F89B525DAA7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D9321EF-C155-444A-8F20-2DF3464C1CD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AB756640-02E1-408E-A70A-A061AC47BF2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1C2C2947-44FB-48FC-BB50-ADBC9053359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AA5881C-8DA7-47A9-BBEA-F3B826B6FEB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166751</xdr:rowOff>
    </xdr:from>
    <xdr:to>
      <xdr:col>116</xdr:col>
      <xdr:colOff>114300</xdr:colOff>
      <xdr:row>63</xdr:row>
      <xdr:rowOff>96901</xdr:rowOff>
    </xdr:to>
    <xdr:sp macro="" textlink="">
      <xdr:nvSpPr>
        <xdr:cNvPr id="604" name="楕円 603">
          <a:extLst>
            <a:ext uri="{FF2B5EF4-FFF2-40B4-BE49-F238E27FC236}">
              <a16:creationId xmlns:a16="http://schemas.microsoft.com/office/drawing/2014/main" id="{8BD28481-5499-48CE-823B-20C6EBAAEB83}"/>
            </a:ext>
          </a:extLst>
        </xdr:cNvPr>
        <xdr:cNvSpPr/>
      </xdr:nvSpPr>
      <xdr:spPr>
        <a:xfrm>
          <a:off x="19458940" y="10560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81678</xdr:rowOff>
    </xdr:from>
    <xdr:ext cx="469744" cy="259045"/>
    <xdr:sp macro="" textlink="">
      <xdr:nvSpPr>
        <xdr:cNvPr id="605" name="【学校施設】&#10;一人当たり面積該当値テキスト">
          <a:extLst>
            <a:ext uri="{FF2B5EF4-FFF2-40B4-BE49-F238E27FC236}">
              <a16:creationId xmlns:a16="http://schemas.microsoft.com/office/drawing/2014/main" id="{6996DC46-8676-4ADA-A0DF-DA2DC162EECA}"/>
            </a:ext>
          </a:extLst>
        </xdr:cNvPr>
        <xdr:cNvSpPr txBox="1"/>
      </xdr:nvSpPr>
      <xdr:spPr>
        <a:xfrm>
          <a:off x="19547840" y="104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168084</xdr:rowOff>
    </xdr:from>
    <xdr:to>
      <xdr:col>112</xdr:col>
      <xdr:colOff>38100</xdr:colOff>
      <xdr:row>63</xdr:row>
      <xdr:rowOff>98234</xdr:rowOff>
    </xdr:to>
    <xdr:sp macro="" textlink="">
      <xdr:nvSpPr>
        <xdr:cNvPr id="606" name="楕円 605">
          <a:extLst>
            <a:ext uri="{FF2B5EF4-FFF2-40B4-BE49-F238E27FC236}">
              <a16:creationId xmlns:a16="http://schemas.microsoft.com/office/drawing/2014/main" id="{613275D7-7806-4D04-A0DD-9A0935180C10}"/>
            </a:ext>
          </a:extLst>
        </xdr:cNvPr>
        <xdr:cNvSpPr/>
      </xdr:nvSpPr>
      <xdr:spPr>
        <a:xfrm>
          <a:off x="18735040" y="10561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46101</xdr:rowOff>
    </xdr:from>
    <xdr:to>
      <xdr:col>116</xdr:col>
      <xdr:colOff>63500</xdr:colOff>
      <xdr:row>63</xdr:row>
      <xdr:rowOff>47434</xdr:rowOff>
    </xdr:to>
    <xdr:cxnSp macro="">
      <xdr:nvCxnSpPr>
        <xdr:cNvPr id="607" name="直線コネクタ 606">
          <a:extLst>
            <a:ext uri="{FF2B5EF4-FFF2-40B4-BE49-F238E27FC236}">
              <a16:creationId xmlns:a16="http://schemas.microsoft.com/office/drawing/2014/main" id="{22D9195B-DE9F-44B2-B46D-B70AAA6D01B9}"/>
            </a:ext>
          </a:extLst>
        </xdr:cNvPr>
        <xdr:cNvCxnSpPr/>
      </xdr:nvCxnSpPr>
      <xdr:spPr>
        <a:xfrm flipV="1">
          <a:off x="18778220" y="10607421"/>
          <a:ext cx="73152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169799</xdr:rowOff>
    </xdr:from>
    <xdr:to>
      <xdr:col>107</xdr:col>
      <xdr:colOff>101600</xdr:colOff>
      <xdr:row>63</xdr:row>
      <xdr:rowOff>99949</xdr:rowOff>
    </xdr:to>
    <xdr:sp macro="" textlink="">
      <xdr:nvSpPr>
        <xdr:cNvPr id="608" name="楕円 607">
          <a:extLst>
            <a:ext uri="{FF2B5EF4-FFF2-40B4-BE49-F238E27FC236}">
              <a16:creationId xmlns:a16="http://schemas.microsoft.com/office/drawing/2014/main" id="{BCE2770E-044D-412A-B917-939C1B7105AD}"/>
            </a:ext>
          </a:extLst>
        </xdr:cNvPr>
        <xdr:cNvSpPr/>
      </xdr:nvSpPr>
      <xdr:spPr>
        <a:xfrm>
          <a:off x="17937480" y="10563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47434</xdr:rowOff>
    </xdr:from>
    <xdr:to>
      <xdr:col>111</xdr:col>
      <xdr:colOff>177800</xdr:colOff>
      <xdr:row>63</xdr:row>
      <xdr:rowOff>49149</xdr:rowOff>
    </xdr:to>
    <xdr:cxnSp macro="">
      <xdr:nvCxnSpPr>
        <xdr:cNvPr id="609" name="直線コネクタ 608">
          <a:extLst>
            <a:ext uri="{FF2B5EF4-FFF2-40B4-BE49-F238E27FC236}">
              <a16:creationId xmlns:a16="http://schemas.microsoft.com/office/drawing/2014/main" id="{DE2D8750-ED12-4FB4-A659-E226F48E30C7}"/>
            </a:ext>
          </a:extLst>
        </xdr:cNvPr>
        <xdr:cNvCxnSpPr/>
      </xdr:nvCxnSpPr>
      <xdr:spPr>
        <a:xfrm flipV="1">
          <a:off x="17988280" y="10608754"/>
          <a:ext cx="78994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170561</xdr:rowOff>
    </xdr:from>
    <xdr:to>
      <xdr:col>102</xdr:col>
      <xdr:colOff>165100</xdr:colOff>
      <xdr:row>63</xdr:row>
      <xdr:rowOff>100711</xdr:rowOff>
    </xdr:to>
    <xdr:sp macro="" textlink="">
      <xdr:nvSpPr>
        <xdr:cNvPr id="610" name="楕円 609">
          <a:extLst>
            <a:ext uri="{FF2B5EF4-FFF2-40B4-BE49-F238E27FC236}">
              <a16:creationId xmlns:a16="http://schemas.microsoft.com/office/drawing/2014/main" id="{F829F21E-7231-4156-A8E5-6F04B314A1DA}"/>
            </a:ext>
          </a:extLst>
        </xdr:cNvPr>
        <xdr:cNvSpPr/>
      </xdr:nvSpPr>
      <xdr:spPr>
        <a:xfrm>
          <a:off x="17162780" y="10564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49149</xdr:rowOff>
    </xdr:from>
    <xdr:to>
      <xdr:col>107</xdr:col>
      <xdr:colOff>50800</xdr:colOff>
      <xdr:row>63</xdr:row>
      <xdr:rowOff>49911</xdr:rowOff>
    </xdr:to>
    <xdr:cxnSp macro="">
      <xdr:nvCxnSpPr>
        <xdr:cNvPr id="611" name="直線コネクタ 610">
          <a:extLst>
            <a:ext uri="{FF2B5EF4-FFF2-40B4-BE49-F238E27FC236}">
              <a16:creationId xmlns:a16="http://schemas.microsoft.com/office/drawing/2014/main" id="{710F8A72-93FF-4848-9496-6550ADBEE005}"/>
            </a:ext>
          </a:extLst>
        </xdr:cNvPr>
        <xdr:cNvCxnSpPr/>
      </xdr:nvCxnSpPr>
      <xdr:spPr>
        <a:xfrm flipV="1">
          <a:off x="17213580" y="10610469"/>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171132</xdr:rowOff>
    </xdr:from>
    <xdr:to>
      <xdr:col>98</xdr:col>
      <xdr:colOff>38100</xdr:colOff>
      <xdr:row>63</xdr:row>
      <xdr:rowOff>101282</xdr:rowOff>
    </xdr:to>
    <xdr:sp macro="" textlink="">
      <xdr:nvSpPr>
        <xdr:cNvPr id="612" name="楕円 611">
          <a:extLst>
            <a:ext uri="{FF2B5EF4-FFF2-40B4-BE49-F238E27FC236}">
              <a16:creationId xmlns:a16="http://schemas.microsoft.com/office/drawing/2014/main" id="{14D692FE-F013-4906-AE63-98F96154CD02}"/>
            </a:ext>
          </a:extLst>
        </xdr:cNvPr>
        <xdr:cNvSpPr/>
      </xdr:nvSpPr>
      <xdr:spPr>
        <a:xfrm>
          <a:off x="16388080" y="105648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49911</xdr:rowOff>
    </xdr:from>
    <xdr:to>
      <xdr:col>102</xdr:col>
      <xdr:colOff>114300</xdr:colOff>
      <xdr:row>63</xdr:row>
      <xdr:rowOff>50482</xdr:rowOff>
    </xdr:to>
    <xdr:cxnSp macro="">
      <xdr:nvCxnSpPr>
        <xdr:cNvPr id="613" name="直線コネクタ 612">
          <a:extLst>
            <a:ext uri="{FF2B5EF4-FFF2-40B4-BE49-F238E27FC236}">
              <a16:creationId xmlns:a16="http://schemas.microsoft.com/office/drawing/2014/main" id="{DF385603-2699-4F12-9C2C-8A12222130FD}"/>
            </a:ext>
          </a:extLst>
        </xdr:cNvPr>
        <xdr:cNvCxnSpPr/>
      </xdr:nvCxnSpPr>
      <xdr:spPr>
        <a:xfrm flipV="1">
          <a:off x="16431260" y="10611231"/>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75C4DBCB-15E5-484F-B49E-60F1E3696137}"/>
            </a:ext>
          </a:extLst>
        </xdr:cNvPr>
        <xdr:cNvSpPr txBox="1"/>
      </xdr:nvSpPr>
      <xdr:spPr>
        <a:xfrm>
          <a:off x="18561127"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E861FAEE-CFDF-4294-A787-CF15FCEA8706}"/>
            </a:ext>
          </a:extLst>
        </xdr:cNvPr>
        <xdr:cNvSpPr txBox="1"/>
      </xdr:nvSpPr>
      <xdr:spPr>
        <a:xfrm>
          <a:off x="17776267" y="102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8B8BC2B7-419D-42A3-87E0-511EF2BE65A1}"/>
            </a:ext>
          </a:extLst>
        </xdr:cNvPr>
        <xdr:cNvSpPr txBox="1"/>
      </xdr:nvSpPr>
      <xdr:spPr>
        <a:xfrm>
          <a:off x="17001567" y="1025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389B03B2-BD97-43F3-9D79-AE64C81B621C}"/>
            </a:ext>
          </a:extLst>
        </xdr:cNvPr>
        <xdr:cNvSpPr txBox="1"/>
      </xdr:nvSpPr>
      <xdr:spPr>
        <a:xfrm>
          <a:off x="16226867" y="1026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89361</xdr:rowOff>
    </xdr:from>
    <xdr:ext cx="469744" cy="259045"/>
    <xdr:sp macro="" textlink="">
      <xdr:nvSpPr>
        <xdr:cNvPr id="618" name="n_1mainValue【学校施設】&#10;一人当たり面積">
          <a:extLst>
            <a:ext uri="{FF2B5EF4-FFF2-40B4-BE49-F238E27FC236}">
              <a16:creationId xmlns:a16="http://schemas.microsoft.com/office/drawing/2014/main" id="{C3ABACFE-EA2E-4578-910A-0842528205D0}"/>
            </a:ext>
          </a:extLst>
        </xdr:cNvPr>
        <xdr:cNvSpPr txBox="1"/>
      </xdr:nvSpPr>
      <xdr:spPr>
        <a:xfrm>
          <a:off x="18561127" y="1065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91076</xdr:rowOff>
    </xdr:from>
    <xdr:ext cx="469744" cy="259045"/>
    <xdr:sp macro="" textlink="">
      <xdr:nvSpPr>
        <xdr:cNvPr id="619" name="n_2mainValue【学校施設】&#10;一人当たり面積">
          <a:extLst>
            <a:ext uri="{FF2B5EF4-FFF2-40B4-BE49-F238E27FC236}">
              <a16:creationId xmlns:a16="http://schemas.microsoft.com/office/drawing/2014/main" id="{17BAB606-ADF5-46C3-912F-733CD9FC621A}"/>
            </a:ext>
          </a:extLst>
        </xdr:cNvPr>
        <xdr:cNvSpPr txBox="1"/>
      </xdr:nvSpPr>
      <xdr:spPr>
        <a:xfrm>
          <a:off x="17776267"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91838</xdr:rowOff>
    </xdr:from>
    <xdr:ext cx="469744" cy="259045"/>
    <xdr:sp macro="" textlink="">
      <xdr:nvSpPr>
        <xdr:cNvPr id="620" name="n_3mainValue【学校施設】&#10;一人当たり面積">
          <a:extLst>
            <a:ext uri="{FF2B5EF4-FFF2-40B4-BE49-F238E27FC236}">
              <a16:creationId xmlns:a16="http://schemas.microsoft.com/office/drawing/2014/main" id="{8A2CEF31-BE5A-4732-9E12-60852C786F9B}"/>
            </a:ext>
          </a:extLst>
        </xdr:cNvPr>
        <xdr:cNvSpPr txBox="1"/>
      </xdr:nvSpPr>
      <xdr:spPr>
        <a:xfrm>
          <a:off x="17001567" y="106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92409</xdr:rowOff>
    </xdr:from>
    <xdr:ext cx="469744" cy="259045"/>
    <xdr:sp macro="" textlink="">
      <xdr:nvSpPr>
        <xdr:cNvPr id="621" name="n_4mainValue【学校施設】&#10;一人当たり面積">
          <a:extLst>
            <a:ext uri="{FF2B5EF4-FFF2-40B4-BE49-F238E27FC236}">
              <a16:creationId xmlns:a16="http://schemas.microsoft.com/office/drawing/2014/main" id="{D012B3AD-BBA2-4E7C-84EA-C24391BA9671}"/>
            </a:ext>
          </a:extLst>
        </xdr:cNvPr>
        <xdr:cNvSpPr txBox="1"/>
      </xdr:nvSpPr>
      <xdr:spPr>
        <a:xfrm>
          <a:off x="16226867" y="1065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487C1B0-8097-4387-8751-F661EE5C996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26AA850-847A-4CA1-BFA6-766279649A22}"/>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745DD204-E1DB-4235-A6D3-3C1D12BD018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BA577372-1CA1-444A-B3BA-A202A960876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262C628A-7637-4800-977C-A15D0E168E5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C07DA02B-E219-4690-839C-D673C36A575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549B9B58-08AB-4EC7-81EF-D993B72491A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98124A6A-7FD4-418E-A19B-50752C74692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1F97FDBE-E8A8-4C78-8AE9-787DC3A59AF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70CE183E-0744-422F-88DB-26A3890A711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B19AC18E-DDF5-4A3F-B2AE-D8209754132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0409CF8C-ABDF-4D93-B1C1-EA9514511FE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5C2D910B-63E0-4A3B-8345-A6BFEAE85A3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23C0F6C6-523A-4811-AA29-D8A1C01A796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30282699-7E45-48BC-B5A4-428D64188016}"/>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E59A3D36-2847-4FB6-9D4F-F59C5ECB3485}"/>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C07CBC8-2B46-4ADB-8686-46EEF3CAE5D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D5E3C473-7583-44FD-B95C-5058F0007DB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AF72A5D3-F9E9-471E-A347-AEA5FC19C88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D512913E-DE7D-4DC3-AD94-0C51ABB19E3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AF9CAD85-5693-43B6-BDD6-B8B253C86DF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2257A5D9-3E39-4DD3-BC09-30465AE0930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3D5490DB-140C-4380-8320-D2C517EEB7B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212D1253-66BB-40C5-8358-EDA03EE62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B77ED4B0-5DA0-4BA6-9682-3BD4E52F3D3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10AF6F37-A178-4F69-A92A-D017A0D3EF4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BD22A6FA-3896-43DE-803E-8AB6C34A226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F88A4977-6C4F-4230-86CF-CA3BEACD002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8335E17C-5B7B-409E-98F9-224DA213141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649958D8-FAB9-4D2E-8658-0BABDBFE752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1D856AA0-09FF-48D1-A8A9-979708429B77}"/>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401BCD00-F214-41F3-A6B3-B488A06B7174}"/>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B556CF0C-A3A8-4FC7-B9C7-DD75CE377F28}"/>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31F31D5A-EB2F-48C0-918D-F6351A613A88}"/>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992D5C93-5CC3-47C7-917E-13259055AACE}"/>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02096D03-6B09-473D-ABDD-8DDAA43B31E6}"/>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2F8A2471-FB8B-4247-972D-B8A54B84A6D8}"/>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161BF0A2-D475-4348-84C9-C12AA2F6F3D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951108EE-D5E2-4B44-BA77-065FD713555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4CBD0FA3-7F98-4CF0-B933-49EEAC2505F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662" name="直線コネクタ 661">
          <a:extLst>
            <a:ext uri="{FF2B5EF4-FFF2-40B4-BE49-F238E27FC236}">
              <a16:creationId xmlns:a16="http://schemas.microsoft.com/office/drawing/2014/main" id="{35C16E4A-FD45-452F-8D31-0808D1D75588}"/>
            </a:ext>
          </a:extLst>
        </xdr:cNvPr>
        <xdr:cNvCxnSpPr/>
      </xdr:nvCxnSpPr>
      <xdr:spPr>
        <a:xfrm flipV="1">
          <a:off x="14375764" y="168230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3" name="【公民館】&#10;有形固定資産減価償却率最小値テキスト">
          <a:extLst>
            <a:ext uri="{FF2B5EF4-FFF2-40B4-BE49-F238E27FC236}">
              <a16:creationId xmlns:a16="http://schemas.microsoft.com/office/drawing/2014/main" id="{EE604A43-42F6-4DAC-BFFD-3F3ED94D122C}"/>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4" name="直線コネクタ 663">
          <a:extLst>
            <a:ext uri="{FF2B5EF4-FFF2-40B4-BE49-F238E27FC236}">
              <a16:creationId xmlns:a16="http://schemas.microsoft.com/office/drawing/2014/main" id="{80B24260-7167-48D7-8847-56D1572000A1}"/>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665" name="【公民館】&#10;有形固定資産減価償却率最大値テキスト">
          <a:extLst>
            <a:ext uri="{FF2B5EF4-FFF2-40B4-BE49-F238E27FC236}">
              <a16:creationId xmlns:a16="http://schemas.microsoft.com/office/drawing/2014/main" id="{CFCBAD54-71FF-4D0A-9F2E-1002C157741F}"/>
            </a:ext>
          </a:extLst>
        </xdr:cNvPr>
        <xdr:cNvSpPr txBox="1"/>
      </xdr:nvSpPr>
      <xdr:spPr>
        <a:xfrm>
          <a:off x="14414500" y="1660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666" name="直線コネクタ 665">
          <a:extLst>
            <a:ext uri="{FF2B5EF4-FFF2-40B4-BE49-F238E27FC236}">
              <a16:creationId xmlns:a16="http://schemas.microsoft.com/office/drawing/2014/main" id="{1E47187D-C746-4FB5-B811-5FF7A04BEA15}"/>
            </a:ext>
          </a:extLst>
        </xdr:cNvPr>
        <xdr:cNvCxnSpPr/>
      </xdr:nvCxnSpPr>
      <xdr:spPr>
        <a:xfrm>
          <a:off x="14287500" y="168230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667" name="【公民館】&#10;有形固定資産減価償却率平均値テキスト">
          <a:extLst>
            <a:ext uri="{FF2B5EF4-FFF2-40B4-BE49-F238E27FC236}">
              <a16:creationId xmlns:a16="http://schemas.microsoft.com/office/drawing/2014/main" id="{F7AD0FE4-C156-42F6-B49D-1EA57124F1AB}"/>
            </a:ext>
          </a:extLst>
        </xdr:cNvPr>
        <xdr:cNvSpPr txBox="1"/>
      </xdr:nvSpPr>
      <xdr:spPr>
        <a:xfrm>
          <a:off x="14414500" y="17328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668" name="フローチャート: 判断 667">
          <a:extLst>
            <a:ext uri="{FF2B5EF4-FFF2-40B4-BE49-F238E27FC236}">
              <a16:creationId xmlns:a16="http://schemas.microsoft.com/office/drawing/2014/main" id="{078BFDCE-33B8-42C1-9ED8-6073ABD1499C}"/>
            </a:ext>
          </a:extLst>
        </xdr:cNvPr>
        <xdr:cNvSpPr/>
      </xdr:nvSpPr>
      <xdr:spPr>
        <a:xfrm>
          <a:off x="14325600" y="1747329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9" name="フローチャート: 判断 668">
          <a:extLst>
            <a:ext uri="{FF2B5EF4-FFF2-40B4-BE49-F238E27FC236}">
              <a16:creationId xmlns:a16="http://schemas.microsoft.com/office/drawing/2014/main" id="{A7A43F31-7782-4F1D-B454-98795D21E3E8}"/>
            </a:ext>
          </a:extLst>
        </xdr:cNvPr>
        <xdr:cNvSpPr/>
      </xdr:nvSpPr>
      <xdr:spPr>
        <a:xfrm>
          <a:off x="13578840" y="1746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670" name="フローチャート: 判断 669">
          <a:extLst>
            <a:ext uri="{FF2B5EF4-FFF2-40B4-BE49-F238E27FC236}">
              <a16:creationId xmlns:a16="http://schemas.microsoft.com/office/drawing/2014/main" id="{EFCDBFCF-5A16-43C3-9B32-AF935249A5F6}"/>
            </a:ext>
          </a:extLst>
        </xdr:cNvPr>
        <xdr:cNvSpPr/>
      </xdr:nvSpPr>
      <xdr:spPr>
        <a:xfrm>
          <a:off x="128041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671" name="フローチャート: 判断 670">
          <a:extLst>
            <a:ext uri="{FF2B5EF4-FFF2-40B4-BE49-F238E27FC236}">
              <a16:creationId xmlns:a16="http://schemas.microsoft.com/office/drawing/2014/main" id="{24D43BCC-CA4A-4536-B6D9-8545F87E2A77}"/>
            </a:ext>
          </a:extLst>
        </xdr:cNvPr>
        <xdr:cNvSpPr/>
      </xdr:nvSpPr>
      <xdr:spPr>
        <a:xfrm>
          <a:off x="12029440" y="17421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672" name="フローチャート: 判断 671">
          <a:extLst>
            <a:ext uri="{FF2B5EF4-FFF2-40B4-BE49-F238E27FC236}">
              <a16:creationId xmlns:a16="http://schemas.microsoft.com/office/drawing/2014/main" id="{BDC1180D-A2A2-4CE0-B6BA-8F595D1FB8A2}"/>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89A7B6D-4ABD-4D21-ACA7-A4A1BBD6ACA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E506A684-E548-4173-9AF5-4781787543B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34FD334-D716-4D72-9C2C-A98942D177E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7619C09-788C-42A0-871C-CC778D21789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C8F7BCB-7745-4603-B31D-59A55C9DA6B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71120</xdr:rowOff>
    </xdr:from>
    <xdr:to>
      <xdr:col>85</xdr:col>
      <xdr:colOff>177800</xdr:colOff>
      <xdr:row>108</xdr:row>
      <xdr:rowOff>1270</xdr:rowOff>
    </xdr:to>
    <xdr:sp macro="" textlink="">
      <xdr:nvSpPr>
        <xdr:cNvPr id="678" name="楕円 677">
          <a:extLst>
            <a:ext uri="{FF2B5EF4-FFF2-40B4-BE49-F238E27FC236}">
              <a16:creationId xmlns:a16="http://schemas.microsoft.com/office/drawing/2014/main" id="{01BB0A45-B178-4E07-B612-A4E780B511D2}"/>
            </a:ext>
          </a:extLst>
        </xdr:cNvPr>
        <xdr:cNvSpPr/>
      </xdr:nvSpPr>
      <xdr:spPr>
        <a:xfrm>
          <a:off x="14325600" y="180086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49547</xdr:rowOff>
    </xdr:from>
    <xdr:ext cx="405111" cy="259045"/>
    <xdr:sp macro="" textlink="">
      <xdr:nvSpPr>
        <xdr:cNvPr id="679" name="【公民館】&#10;有形固定資産減価償却率該当値テキスト">
          <a:extLst>
            <a:ext uri="{FF2B5EF4-FFF2-40B4-BE49-F238E27FC236}">
              <a16:creationId xmlns:a16="http://schemas.microsoft.com/office/drawing/2014/main" id="{E9B92346-8DBF-42E5-90AB-6706951E3FBB}"/>
            </a:ext>
          </a:extLst>
        </xdr:cNvPr>
        <xdr:cNvSpPr txBox="1"/>
      </xdr:nvSpPr>
      <xdr:spPr>
        <a:xfrm>
          <a:off x="14414500"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59689</xdr:rowOff>
    </xdr:from>
    <xdr:to>
      <xdr:col>81</xdr:col>
      <xdr:colOff>101600</xdr:colOff>
      <xdr:row>107</xdr:row>
      <xdr:rowOff>161289</xdr:rowOff>
    </xdr:to>
    <xdr:sp macro="" textlink="">
      <xdr:nvSpPr>
        <xdr:cNvPr id="680" name="楕円 679">
          <a:extLst>
            <a:ext uri="{FF2B5EF4-FFF2-40B4-BE49-F238E27FC236}">
              <a16:creationId xmlns:a16="http://schemas.microsoft.com/office/drawing/2014/main" id="{44920D3A-C580-418A-9ACB-D6E90A384273}"/>
            </a:ext>
          </a:extLst>
        </xdr:cNvPr>
        <xdr:cNvSpPr/>
      </xdr:nvSpPr>
      <xdr:spPr>
        <a:xfrm>
          <a:off x="135788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110489</xdr:rowOff>
    </xdr:from>
    <xdr:to>
      <xdr:col>85</xdr:col>
      <xdr:colOff>127000</xdr:colOff>
      <xdr:row>107</xdr:row>
      <xdr:rowOff>121920</xdr:rowOff>
    </xdr:to>
    <xdr:cxnSp macro="">
      <xdr:nvCxnSpPr>
        <xdr:cNvPr id="681" name="直線コネクタ 680">
          <a:extLst>
            <a:ext uri="{FF2B5EF4-FFF2-40B4-BE49-F238E27FC236}">
              <a16:creationId xmlns:a16="http://schemas.microsoft.com/office/drawing/2014/main" id="{9CEA0618-C6AF-43AF-A6FD-C8C0138CA134}"/>
            </a:ext>
          </a:extLst>
        </xdr:cNvPr>
        <xdr:cNvCxnSpPr/>
      </xdr:nvCxnSpPr>
      <xdr:spPr>
        <a:xfrm>
          <a:off x="13629640" y="18047969"/>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44450</xdr:rowOff>
    </xdr:from>
    <xdr:to>
      <xdr:col>76</xdr:col>
      <xdr:colOff>165100</xdr:colOff>
      <xdr:row>107</xdr:row>
      <xdr:rowOff>146050</xdr:rowOff>
    </xdr:to>
    <xdr:sp macro="" textlink="">
      <xdr:nvSpPr>
        <xdr:cNvPr id="682" name="楕円 681">
          <a:extLst>
            <a:ext uri="{FF2B5EF4-FFF2-40B4-BE49-F238E27FC236}">
              <a16:creationId xmlns:a16="http://schemas.microsoft.com/office/drawing/2014/main" id="{91DBC31D-2B34-4DF2-9A1C-C449EFCD8EA9}"/>
            </a:ext>
          </a:extLst>
        </xdr:cNvPr>
        <xdr:cNvSpPr/>
      </xdr:nvSpPr>
      <xdr:spPr>
        <a:xfrm>
          <a:off x="128041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95250</xdr:rowOff>
    </xdr:from>
    <xdr:to>
      <xdr:col>81</xdr:col>
      <xdr:colOff>50800</xdr:colOff>
      <xdr:row>107</xdr:row>
      <xdr:rowOff>110489</xdr:rowOff>
    </xdr:to>
    <xdr:cxnSp macro="">
      <xdr:nvCxnSpPr>
        <xdr:cNvPr id="683" name="直線コネクタ 682">
          <a:extLst>
            <a:ext uri="{FF2B5EF4-FFF2-40B4-BE49-F238E27FC236}">
              <a16:creationId xmlns:a16="http://schemas.microsoft.com/office/drawing/2014/main" id="{A39038A4-8604-4E72-BD3B-6806C4AE9AD4}"/>
            </a:ext>
          </a:extLst>
        </xdr:cNvPr>
        <xdr:cNvCxnSpPr/>
      </xdr:nvCxnSpPr>
      <xdr:spPr>
        <a:xfrm>
          <a:off x="12854940" y="18032730"/>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6350</xdr:rowOff>
    </xdr:from>
    <xdr:to>
      <xdr:col>72</xdr:col>
      <xdr:colOff>38100</xdr:colOff>
      <xdr:row>107</xdr:row>
      <xdr:rowOff>107950</xdr:rowOff>
    </xdr:to>
    <xdr:sp macro="" textlink="">
      <xdr:nvSpPr>
        <xdr:cNvPr id="684" name="楕円 683">
          <a:extLst>
            <a:ext uri="{FF2B5EF4-FFF2-40B4-BE49-F238E27FC236}">
              <a16:creationId xmlns:a16="http://schemas.microsoft.com/office/drawing/2014/main" id="{618E2E1C-A373-49BA-B4FD-498E6F5A0DC0}"/>
            </a:ext>
          </a:extLst>
        </xdr:cNvPr>
        <xdr:cNvSpPr/>
      </xdr:nvSpPr>
      <xdr:spPr>
        <a:xfrm>
          <a:off x="12029440" y="17943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57150</xdr:rowOff>
    </xdr:from>
    <xdr:to>
      <xdr:col>76</xdr:col>
      <xdr:colOff>114300</xdr:colOff>
      <xdr:row>107</xdr:row>
      <xdr:rowOff>95250</xdr:rowOff>
    </xdr:to>
    <xdr:cxnSp macro="">
      <xdr:nvCxnSpPr>
        <xdr:cNvPr id="685" name="直線コネクタ 684">
          <a:extLst>
            <a:ext uri="{FF2B5EF4-FFF2-40B4-BE49-F238E27FC236}">
              <a16:creationId xmlns:a16="http://schemas.microsoft.com/office/drawing/2014/main" id="{8D5748BD-A5CF-4F44-8017-084F7AF1434B}"/>
            </a:ext>
          </a:extLst>
        </xdr:cNvPr>
        <xdr:cNvCxnSpPr/>
      </xdr:nvCxnSpPr>
      <xdr:spPr>
        <a:xfrm>
          <a:off x="12072620" y="1799463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141605</xdr:rowOff>
    </xdr:from>
    <xdr:to>
      <xdr:col>67</xdr:col>
      <xdr:colOff>101600</xdr:colOff>
      <xdr:row>107</xdr:row>
      <xdr:rowOff>71755</xdr:rowOff>
    </xdr:to>
    <xdr:sp macro="" textlink="">
      <xdr:nvSpPr>
        <xdr:cNvPr id="686" name="楕円 685">
          <a:extLst>
            <a:ext uri="{FF2B5EF4-FFF2-40B4-BE49-F238E27FC236}">
              <a16:creationId xmlns:a16="http://schemas.microsoft.com/office/drawing/2014/main" id="{6B61A93E-50DE-433F-8AAB-973B979206B3}"/>
            </a:ext>
          </a:extLst>
        </xdr:cNvPr>
        <xdr:cNvSpPr/>
      </xdr:nvSpPr>
      <xdr:spPr>
        <a:xfrm>
          <a:off x="11231880" y="1791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20955</xdr:rowOff>
    </xdr:from>
    <xdr:to>
      <xdr:col>71</xdr:col>
      <xdr:colOff>177800</xdr:colOff>
      <xdr:row>107</xdr:row>
      <xdr:rowOff>57150</xdr:rowOff>
    </xdr:to>
    <xdr:cxnSp macro="">
      <xdr:nvCxnSpPr>
        <xdr:cNvPr id="687" name="直線コネクタ 686">
          <a:extLst>
            <a:ext uri="{FF2B5EF4-FFF2-40B4-BE49-F238E27FC236}">
              <a16:creationId xmlns:a16="http://schemas.microsoft.com/office/drawing/2014/main" id="{41F4A939-EE83-4DF1-8719-B36F90CB95D0}"/>
            </a:ext>
          </a:extLst>
        </xdr:cNvPr>
        <xdr:cNvCxnSpPr/>
      </xdr:nvCxnSpPr>
      <xdr:spPr>
        <a:xfrm>
          <a:off x="11282680" y="179584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88" name="n_1aveValue【公民館】&#10;有形固定資産減価償却率">
          <a:extLst>
            <a:ext uri="{FF2B5EF4-FFF2-40B4-BE49-F238E27FC236}">
              <a16:creationId xmlns:a16="http://schemas.microsoft.com/office/drawing/2014/main" id="{CBAA824C-595B-4DC1-90F6-74196D662E25}"/>
            </a:ext>
          </a:extLst>
        </xdr:cNvPr>
        <xdr:cNvSpPr txBox="1"/>
      </xdr:nvSpPr>
      <xdr:spPr>
        <a:xfrm>
          <a:off x="13437244" y="1725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689" name="n_2aveValue【公民館】&#10;有形固定資産減価償却率">
          <a:extLst>
            <a:ext uri="{FF2B5EF4-FFF2-40B4-BE49-F238E27FC236}">
              <a16:creationId xmlns:a16="http://schemas.microsoft.com/office/drawing/2014/main" id="{97148829-7CAF-4A9F-B8BC-84CA3FACB291}"/>
            </a:ext>
          </a:extLst>
        </xdr:cNvPr>
        <xdr:cNvSpPr txBox="1"/>
      </xdr:nvSpPr>
      <xdr:spPr>
        <a:xfrm>
          <a:off x="12675244" y="1726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690" name="n_3aveValue【公民館】&#10;有形固定資産減価償却率">
          <a:extLst>
            <a:ext uri="{FF2B5EF4-FFF2-40B4-BE49-F238E27FC236}">
              <a16:creationId xmlns:a16="http://schemas.microsoft.com/office/drawing/2014/main" id="{E6B02BA1-33B1-4F3F-9A21-CDCA30EDCAFE}"/>
            </a:ext>
          </a:extLst>
        </xdr:cNvPr>
        <xdr:cNvSpPr txBox="1"/>
      </xdr:nvSpPr>
      <xdr:spPr>
        <a:xfrm>
          <a:off x="11900544" y="17200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691" name="n_4aveValue【公民館】&#10;有形固定資産減価償却率">
          <a:extLst>
            <a:ext uri="{FF2B5EF4-FFF2-40B4-BE49-F238E27FC236}">
              <a16:creationId xmlns:a16="http://schemas.microsoft.com/office/drawing/2014/main" id="{16402813-7955-4C79-A014-C9267D4845F8}"/>
            </a:ext>
          </a:extLst>
        </xdr:cNvPr>
        <xdr:cNvSpPr txBox="1"/>
      </xdr:nvSpPr>
      <xdr:spPr>
        <a:xfrm>
          <a:off x="11102984" y="1718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152416</xdr:rowOff>
    </xdr:from>
    <xdr:ext cx="405111" cy="259045"/>
    <xdr:sp macro="" textlink="">
      <xdr:nvSpPr>
        <xdr:cNvPr id="692" name="n_1mainValue【公民館】&#10;有形固定資産減価償却率">
          <a:extLst>
            <a:ext uri="{FF2B5EF4-FFF2-40B4-BE49-F238E27FC236}">
              <a16:creationId xmlns:a16="http://schemas.microsoft.com/office/drawing/2014/main" id="{A7701F59-618D-479A-BBFB-319900E1CB5E}"/>
            </a:ext>
          </a:extLst>
        </xdr:cNvPr>
        <xdr:cNvSpPr txBox="1"/>
      </xdr:nvSpPr>
      <xdr:spPr>
        <a:xfrm>
          <a:off x="13437244"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137177</xdr:rowOff>
    </xdr:from>
    <xdr:ext cx="405111" cy="259045"/>
    <xdr:sp macro="" textlink="">
      <xdr:nvSpPr>
        <xdr:cNvPr id="693" name="n_2mainValue【公民館】&#10;有形固定資産減価償却率">
          <a:extLst>
            <a:ext uri="{FF2B5EF4-FFF2-40B4-BE49-F238E27FC236}">
              <a16:creationId xmlns:a16="http://schemas.microsoft.com/office/drawing/2014/main" id="{BA2AC6F2-313A-4A5A-AE1B-6F0BD58FD28C}"/>
            </a:ext>
          </a:extLst>
        </xdr:cNvPr>
        <xdr:cNvSpPr txBox="1"/>
      </xdr:nvSpPr>
      <xdr:spPr>
        <a:xfrm>
          <a:off x="126752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99077</xdr:rowOff>
    </xdr:from>
    <xdr:ext cx="405111" cy="259045"/>
    <xdr:sp macro="" textlink="">
      <xdr:nvSpPr>
        <xdr:cNvPr id="694" name="n_3mainValue【公民館】&#10;有形固定資産減価償却率">
          <a:extLst>
            <a:ext uri="{FF2B5EF4-FFF2-40B4-BE49-F238E27FC236}">
              <a16:creationId xmlns:a16="http://schemas.microsoft.com/office/drawing/2014/main" id="{731B27F0-C491-4183-B6C9-445D2C91FF35}"/>
            </a:ext>
          </a:extLst>
        </xdr:cNvPr>
        <xdr:cNvSpPr txBox="1"/>
      </xdr:nvSpPr>
      <xdr:spPr>
        <a:xfrm>
          <a:off x="119005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62882</xdr:rowOff>
    </xdr:from>
    <xdr:ext cx="405111" cy="259045"/>
    <xdr:sp macro="" textlink="">
      <xdr:nvSpPr>
        <xdr:cNvPr id="695" name="n_4mainValue【公民館】&#10;有形固定資産減価償却率">
          <a:extLst>
            <a:ext uri="{FF2B5EF4-FFF2-40B4-BE49-F238E27FC236}">
              <a16:creationId xmlns:a16="http://schemas.microsoft.com/office/drawing/2014/main" id="{D729B67B-11C2-481B-A6A4-6439DB184260}"/>
            </a:ext>
          </a:extLst>
        </xdr:cNvPr>
        <xdr:cNvSpPr txBox="1"/>
      </xdr:nvSpPr>
      <xdr:spPr>
        <a:xfrm>
          <a:off x="11102984" y="1800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99CE9533-FD8C-4DAA-9111-BD65467673B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E6393421-15E9-4782-840E-AD4BAD75370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8A796D09-6020-4A4A-8542-04BDA475C50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C6D2D724-DFDC-4B4E-A258-59D7D1EDEBD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D22E48E9-CBEC-47B6-9A28-2430298B867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F974066E-B367-4C40-A652-D612EFAE6E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F0316B1D-C22C-44BF-A2B6-5BD203BF213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5A940F38-61CD-448D-A05D-98A4073B4D5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95AD32E6-136F-4766-8B50-B58DCDDCD86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74508C53-911C-4200-B481-193F6FB4656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6" name="直線コネクタ 705">
          <a:extLst>
            <a:ext uri="{FF2B5EF4-FFF2-40B4-BE49-F238E27FC236}">
              <a16:creationId xmlns:a16="http://schemas.microsoft.com/office/drawing/2014/main" id="{0D2A5942-53AC-4949-8483-FFFC560F4247}"/>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7" name="テキスト ボックス 706">
          <a:extLst>
            <a:ext uri="{FF2B5EF4-FFF2-40B4-BE49-F238E27FC236}">
              <a16:creationId xmlns:a16="http://schemas.microsoft.com/office/drawing/2014/main" id="{030BAEC5-B2CD-4C41-BA62-03395E56BDED}"/>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8" name="直線コネクタ 707">
          <a:extLst>
            <a:ext uri="{FF2B5EF4-FFF2-40B4-BE49-F238E27FC236}">
              <a16:creationId xmlns:a16="http://schemas.microsoft.com/office/drawing/2014/main" id="{117D1A4E-A701-40D9-B8AD-0E7DDD7DE0F6}"/>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9" name="テキスト ボックス 708">
          <a:extLst>
            <a:ext uri="{FF2B5EF4-FFF2-40B4-BE49-F238E27FC236}">
              <a16:creationId xmlns:a16="http://schemas.microsoft.com/office/drawing/2014/main" id="{55EA37B6-609D-4D58-90DC-F003C5AF5CEB}"/>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0" name="直線コネクタ 709">
          <a:extLst>
            <a:ext uri="{FF2B5EF4-FFF2-40B4-BE49-F238E27FC236}">
              <a16:creationId xmlns:a16="http://schemas.microsoft.com/office/drawing/2014/main" id="{8396CAE0-2E5E-4263-BBF6-3124D6FA4AF7}"/>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1" name="テキスト ボックス 710">
          <a:extLst>
            <a:ext uri="{FF2B5EF4-FFF2-40B4-BE49-F238E27FC236}">
              <a16:creationId xmlns:a16="http://schemas.microsoft.com/office/drawing/2014/main" id="{2766939C-3E8F-4C5F-9867-C2175BD29BC9}"/>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2" name="直線コネクタ 711">
          <a:extLst>
            <a:ext uri="{FF2B5EF4-FFF2-40B4-BE49-F238E27FC236}">
              <a16:creationId xmlns:a16="http://schemas.microsoft.com/office/drawing/2014/main" id="{E9132825-680C-40A8-8A1C-5A3B60AF1C2B}"/>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3" name="テキスト ボックス 712">
          <a:extLst>
            <a:ext uri="{FF2B5EF4-FFF2-40B4-BE49-F238E27FC236}">
              <a16:creationId xmlns:a16="http://schemas.microsoft.com/office/drawing/2014/main" id="{6ADD1CC2-413D-4D60-8E9E-51356A63518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4" name="直線コネクタ 713">
          <a:extLst>
            <a:ext uri="{FF2B5EF4-FFF2-40B4-BE49-F238E27FC236}">
              <a16:creationId xmlns:a16="http://schemas.microsoft.com/office/drawing/2014/main" id="{CABDF252-0991-4350-992F-96461D3B81D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5" name="テキスト ボックス 714">
          <a:extLst>
            <a:ext uri="{FF2B5EF4-FFF2-40B4-BE49-F238E27FC236}">
              <a16:creationId xmlns:a16="http://schemas.microsoft.com/office/drawing/2014/main" id="{057092F6-15B6-43F2-9CB5-4E6FF896542F}"/>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6" name="直線コネクタ 715">
          <a:extLst>
            <a:ext uri="{FF2B5EF4-FFF2-40B4-BE49-F238E27FC236}">
              <a16:creationId xmlns:a16="http://schemas.microsoft.com/office/drawing/2014/main" id="{51482BCB-7DE2-404F-A1BB-196DA4B0FCDB}"/>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7" name="テキスト ボックス 716">
          <a:extLst>
            <a:ext uri="{FF2B5EF4-FFF2-40B4-BE49-F238E27FC236}">
              <a16:creationId xmlns:a16="http://schemas.microsoft.com/office/drawing/2014/main" id="{8FFC881B-1BD1-4603-9070-0F07EFAD52F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0145DB9-B159-4D2B-A034-34218E2B293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7633F023-68F7-4544-B701-6C784EDF9A4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F51F59BC-23B2-463B-93F6-EA33A4CD52C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721" name="直線コネクタ 720">
          <a:extLst>
            <a:ext uri="{FF2B5EF4-FFF2-40B4-BE49-F238E27FC236}">
              <a16:creationId xmlns:a16="http://schemas.microsoft.com/office/drawing/2014/main" id="{688F6A9D-F76A-407F-A49C-2CE05123DBE4}"/>
            </a:ext>
          </a:extLst>
        </xdr:cNvPr>
        <xdr:cNvCxnSpPr/>
      </xdr:nvCxnSpPr>
      <xdr:spPr>
        <a:xfrm flipV="1">
          <a:off x="19509104" y="16693787"/>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722" name="【公民館】&#10;一人当たり面積最小値テキスト">
          <a:extLst>
            <a:ext uri="{FF2B5EF4-FFF2-40B4-BE49-F238E27FC236}">
              <a16:creationId xmlns:a16="http://schemas.microsoft.com/office/drawing/2014/main" id="{E8B81C67-FB7B-46BB-BFA1-7C0BBC954C50}"/>
            </a:ext>
          </a:extLst>
        </xdr:cNvPr>
        <xdr:cNvSpPr txBox="1"/>
      </xdr:nvSpPr>
      <xdr:spPr>
        <a:xfrm>
          <a:off x="19547840" y="1828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723" name="直線コネクタ 722">
          <a:extLst>
            <a:ext uri="{FF2B5EF4-FFF2-40B4-BE49-F238E27FC236}">
              <a16:creationId xmlns:a16="http://schemas.microsoft.com/office/drawing/2014/main" id="{224B0F91-825E-4797-B5B3-9CCFA3473A54}"/>
            </a:ext>
          </a:extLst>
        </xdr:cNvPr>
        <xdr:cNvCxnSpPr/>
      </xdr:nvCxnSpPr>
      <xdr:spPr>
        <a:xfrm>
          <a:off x="19443700" y="18282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724" name="【公民館】&#10;一人当たり面積最大値テキスト">
          <a:extLst>
            <a:ext uri="{FF2B5EF4-FFF2-40B4-BE49-F238E27FC236}">
              <a16:creationId xmlns:a16="http://schemas.microsoft.com/office/drawing/2014/main" id="{7D6676B6-CBA0-4BF9-958A-3DC57A63350C}"/>
            </a:ext>
          </a:extLst>
        </xdr:cNvPr>
        <xdr:cNvSpPr txBox="1"/>
      </xdr:nvSpPr>
      <xdr:spPr>
        <a:xfrm>
          <a:off x="1954784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725" name="直線コネクタ 724">
          <a:extLst>
            <a:ext uri="{FF2B5EF4-FFF2-40B4-BE49-F238E27FC236}">
              <a16:creationId xmlns:a16="http://schemas.microsoft.com/office/drawing/2014/main" id="{8C0D3A18-C095-43EA-A842-AAC77F35DA1B}"/>
            </a:ext>
          </a:extLst>
        </xdr:cNvPr>
        <xdr:cNvCxnSpPr/>
      </xdr:nvCxnSpPr>
      <xdr:spPr>
        <a:xfrm>
          <a:off x="1944370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26" name="【公民館】&#10;一人当たり面積平均値テキスト">
          <a:extLst>
            <a:ext uri="{FF2B5EF4-FFF2-40B4-BE49-F238E27FC236}">
              <a16:creationId xmlns:a16="http://schemas.microsoft.com/office/drawing/2014/main" id="{60CAA7D2-3C14-4D47-92A8-697B57C5E7A3}"/>
            </a:ext>
          </a:extLst>
        </xdr:cNvPr>
        <xdr:cNvSpPr txBox="1"/>
      </xdr:nvSpPr>
      <xdr:spPr>
        <a:xfrm>
          <a:off x="19547840" y="1783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27" name="フローチャート: 判断 726">
          <a:extLst>
            <a:ext uri="{FF2B5EF4-FFF2-40B4-BE49-F238E27FC236}">
              <a16:creationId xmlns:a16="http://schemas.microsoft.com/office/drawing/2014/main" id="{DDCA4B49-8171-4A96-9BE7-C1ECFB8DF51A}"/>
            </a:ext>
          </a:extLst>
        </xdr:cNvPr>
        <xdr:cNvSpPr/>
      </xdr:nvSpPr>
      <xdr:spPr>
        <a:xfrm>
          <a:off x="19458940" y="1798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728" name="フローチャート: 判断 727">
          <a:extLst>
            <a:ext uri="{FF2B5EF4-FFF2-40B4-BE49-F238E27FC236}">
              <a16:creationId xmlns:a16="http://schemas.microsoft.com/office/drawing/2014/main" id="{28399B77-7F34-4ADD-ADDC-17829CEA0A60}"/>
            </a:ext>
          </a:extLst>
        </xdr:cNvPr>
        <xdr:cNvSpPr/>
      </xdr:nvSpPr>
      <xdr:spPr>
        <a:xfrm>
          <a:off x="18735040" y="17987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29" name="フローチャート: 判断 728">
          <a:extLst>
            <a:ext uri="{FF2B5EF4-FFF2-40B4-BE49-F238E27FC236}">
              <a16:creationId xmlns:a16="http://schemas.microsoft.com/office/drawing/2014/main" id="{35B28FE5-58A3-4768-856C-602E0F3EC5F8}"/>
            </a:ext>
          </a:extLst>
        </xdr:cNvPr>
        <xdr:cNvSpPr/>
      </xdr:nvSpPr>
      <xdr:spPr>
        <a:xfrm>
          <a:off x="17937480" y="1798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730" name="フローチャート: 判断 729">
          <a:extLst>
            <a:ext uri="{FF2B5EF4-FFF2-40B4-BE49-F238E27FC236}">
              <a16:creationId xmlns:a16="http://schemas.microsoft.com/office/drawing/2014/main" id="{75CCBC3C-9A8C-4C45-A038-7A117523A97A}"/>
            </a:ext>
          </a:extLst>
        </xdr:cNvPr>
        <xdr:cNvSpPr/>
      </xdr:nvSpPr>
      <xdr:spPr>
        <a:xfrm>
          <a:off x="17162780" y="1797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31" name="フローチャート: 判断 730">
          <a:extLst>
            <a:ext uri="{FF2B5EF4-FFF2-40B4-BE49-F238E27FC236}">
              <a16:creationId xmlns:a16="http://schemas.microsoft.com/office/drawing/2014/main" id="{6395CA19-37EA-4F41-840E-7B4B2588C51C}"/>
            </a:ext>
          </a:extLst>
        </xdr:cNvPr>
        <xdr:cNvSpPr/>
      </xdr:nvSpPr>
      <xdr:spPr>
        <a:xfrm>
          <a:off x="16388080" y="1798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477B4C5-AF4D-4051-8FC2-75DE900BE6D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8762643-012B-4FC3-8C0C-534E4BC4E2A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1581AC1-5D6F-4044-82E3-E79A79450FF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6D2F224-2520-47F2-884E-2CE62ECFB08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8FA7C0C7-06E7-4E98-BE72-602EF9AAA24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167458</xdr:rowOff>
    </xdr:from>
    <xdr:to>
      <xdr:col>116</xdr:col>
      <xdr:colOff>114300</xdr:colOff>
      <xdr:row>108</xdr:row>
      <xdr:rowOff>97608</xdr:rowOff>
    </xdr:to>
    <xdr:sp macro="" textlink="">
      <xdr:nvSpPr>
        <xdr:cNvPr id="737" name="楕円 736">
          <a:extLst>
            <a:ext uri="{FF2B5EF4-FFF2-40B4-BE49-F238E27FC236}">
              <a16:creationId xmlns:a16="http://schemas.microsoft.com/office/drawing/2014/main" id="{74B9F592-F1ED-4144-AD23-B76EE71CC5AB}"/>
            </a:ext>
          </a:extLst>
        </xdr:cNvPr>
        <xdr:cNvSpPr/>
      </xdr:nvSpPr>
      <xdr:spPr>
        <a:xfrm>
          <a:off x="19458940" y="1810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145885</xdr:rowOff>
    </xdr:from>
    <xdr:ext cx="469744" cy="259045"/>
    <xdr:sp macro="" textlink="">
      <xdr:nvSpPr>
        <xdr:cNvPr id="738" name="【公民館】&#10;一人当たり面積該当値テキスト">
          <a:extLst>
            <a:ext uri="{FF2B5EF4-FFF2-40B4-BE49-F238E27FC236}">
              <a16:creationId xmlns:a16="http://schemas.microsoft.com/office/drawing/2014/main" id="{D054AD02-27E0-45F0-B2F8-7434B615AB84}"/>
            </a:ext>
          </a:extLst>
        </xdr:cNvPr>
        <xdr:cNvSpPr txBox="1"/>
      </xdr:nvSpPr>
      <xdr:spPr>
        <a:xfrm>
          <a:off x="19547840" y="1808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170724</xdr:rowOff>
    </xdr:from>
    <xdr:to>
      <xdr:col>112</xdr:col>
      <xdr:colOff>38100</xdr:colOff>
      <xdr:row>108</xdr:row>
      <xdr:rowOff>100874</xdr:rowOff>
    </xdr:to>
    <xdr:sp macro="" textlink="">
      <xdr:nvSpPr>
        <xdr:cNvPr id="739" name="楕円 738">
          <a:extLst>
            <a:ext uri="{FF2B5EF4-FFF2-40B4-BE49-F238E27FC236}">
              <a16:creationId xmlns:a16="http://schemas.microsoft.com/office/drawing/2014/main" id="{5A825E91-D634-47FB-9BE0-AD3A2DF8F6CF}"/>
            </a:ext>
          </a:extLst>
        </xdr:cNvPr>
        <xdr:cNvSpPr/>
      </xdr:nvSpPr>
      <xdr:spPr>
        <a:xfrm>
          <a:off x="18735040" y="18108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50074</xdr:rowOff>
    </xdr:to>
    <xdr:cxnSp macro="">
      <xdr:nvCxnSpPr>
        <xdr:cNvPr id="740" name="直線コネクタ 739">
          <a:extLst>
            <a:ext uri="{FF2B5EF4-FFF2-40B4-BE49-F238E27FC236}">
              <a16:creationId xmlns:a16="http://schemas.microsoft.com/office/drawing/2014/main" id="{4F3B57DC-9785-4F25-973B-601B75561315}"/>
            </a:ext>
          </a:extLst>
        </xdr:cNvPr>
        <xdr:cNvCxnSpPr/>
      </xdr:nvCxnSpPr>
      <xdr:spPr>
        <a:xfrm flipV="1">
          <a:off x="18778220" y="18151928"/>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170724</xdr:rowOff>
    </xdr:from>
    <xdr:to>
      <xdr:col>107</xdr:col>
      <xdr:colOff>101600</xdr:colOff>
      <xdr:row>108</xdr:row>
      <xdr:rowOff>100874</xdr:rowOff>
    </xdr:to>
    <xdr:sp macro="" textlink="">
      <xdr:nvSpPr>
        <xdr:cNvPr id="741" name="楕円 740">
          <a:extLst>
            <a:ext uri="{FF2B5EF4-FFF2-40B4-BE49-F238E27FC236}">
              <a16:creationId xmlns:a16="http://schemas.microsoft.com/office/drawing/2014/main" id="{5972874A-EA87-461F-A0FE-917FBBDBF263}"/>
            </a:ext>
          </a:extLst>
        </xdr:cNvPr>
        <xdr:cNvSpPr/>
      </xdr:nvSpPr>
      <xdr:spPr>
        <a:xfrm>
          <a:off x="17937480" y="18108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50074</xdr:rowOff>
    </xdr:from>
    <xdr:to>
      <xdr:col>111</xdr:col>
      <xdr:colOff>177800</xdr:colOff>
      <xdr:row>108</xdr:row>
      <xdr:rowOff>50074</xdr:rowOff>
    </xdr:to>
    <xdr:cxnSp macro="">
      <xdr:nvCxnSpPr>
        <xdr:cNvPr id="742" name="直線コネクタ 741">
          <a:extLst>
            <a:ext uri="{FF2B5EF4-FFF2-40B4-BE49-F238E27FC236}">
              <a16:creationId xmlns:a16="http://schemas.microsoft.com/office/drawing/2014/main" id="{4BB4C267-72D0-4BE3-A433-6BF85394AD04}"/>
            </a:ext>
          </a:extLst>
        </xdr:cNvPr>
        <xdr:cNvCxnSpPr/>
      </xdr:nvCxnSpPr>
      <xdr:spPr>
        <a:xfrm>
          <a:off x="17988280" y="181551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macro="" textlink="">
      <xdr:nvSpPr>
        <xdr:cNvPr id="743" name="楕円 742">
          <a:extLst>
            <a:ext uri="{FF2B5EF4-FFF2-40B4-BE49-F238E27FC236}">
              <a16:creationId xmlns:a16="http://schemas.microsoft.com/office/drawing/2014/main" id="{DDECB626-0320-4E13-A3B7-8DB5361A52FA}"/>
            </a:ext>
          </a:extLst>
        </xdr:cNvPr>
        <xdr:cNvSpPr/>
      </xdr:nvSpPr>
      <xdr:spPr>
        <a:xfrm>
          <a:off x="1716278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50074</xdr:rowOff>
    </xdr:from>
    <xdr:to>
      <xdr:col>107</xdr:col>
      <xdr:colOff>50800</xdr:colOff>
      <xdr:row>108</xdr:row>
      <xdr:rowOff>63137</xdr:rowOff>
    </xdr:to>
    <xdr:cxnSp macro="">
      <xdr:nvCxnSpPr>
        <xdr:cNvPr id="744" name="直線コネクタ 743">
          <a:extLst>
            <a:ext uri="{FF2B5EF4-FFF2-40B4-BE49-F238E27FC236}">
              <a16:creationId xmlns:a16="http://schemas.microsoft.com/office/drawing/2014/main" id="{DCDF90DE-CF0A-4808-BA36-07E384DEF2AB}"/>
            </a:ext>
          </a:extLst>
        </xdr:cNvPr>
        <xdr:cNvCxnSpPr/>
      </xdr:nvCxnSpPr>
      <xdr:spPr>
        <a:xfrm flipV="1">
          <a:off x="17213580" y="18155194"/>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5" name="楕円 744">
          <a:extLst>
            <a:ext uri="{FF2B5EF4-FFF2-40B4-BE49-F238E27FC236}">
              <a16:creationId xmlns:a16="http://schemas.microsoft.com/office/drawing/2014/main" id="{5316BBDB-581C-4EF6-9C22-4E62B197F7CE}"/>
            </a:ext>
          </a:extLst>
        </xdr:cNvPr>
        <xdr:cNvSpPr/>
      </xdr:nvSpPr>
      <xdr:spPr>
        <a:xfrm>
          <a:off x="16388080" y="181174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63137</xdr:rowOff>
    </xdr:from>
    <xdr:to>
      <xdr:col>102</xdr:col>
      <xdr:colOff>114300</xdr:colOff>
      <xdr:row>108</xdr:row>
      <xdr:rowOff>63137</xdr:rowOff>
    </xdr:to>
    <xdr:cxnSp macro="">
      <xdr:nvCxnSpPr>
        <xdr:cNvPr id="746" name="直線コネクタ 745">
          <a:extLst>
            <a:ext uri="{FF2B5EF4-FFF2-40B4-BE49-F238E27FC236}">
              <a16:creationId xmlns:a16="http://schemas.microsoft.com/office/drawing/2014/main" id="{2E5CA0F8-91A2-4013-93AB-BED290F7167B}"/>
            </a:ext>
          </a:extLst>
        </xdr:cNvPr>
        <xdr:cNvCxnSpPr/>
      </xdr:nvCxnSpPr>
      <xdr:spPr>
        <a:xfrm>
          <a:off x="16431260" y="1816825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47" name="n_1aveValue【公民館】&#10;一人当たり面積">
          <a:extLst>
            <a:ext uri="{FF2B5EF4-FFF2-40B4-BE49-F238E27FC236}">
              <a16:creationId xmlns:a16="http://schemas.microsoft.com/office/drawing/2014/main" id="{7B08A427-1C81-4F37-B8E6-FD000769CDFD}"/>
            </a:ext>
          </a:extLst>
        </xdr:cNvPr>
        <xdr:cNvSpPr txBox="1"/>
      </xdr:nvSpPr>
      <xdr:spPr>
        <a:xfrm>
          <a:off x="18561127" y="1777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48" name="n_2aveValue【公民館】&#10;一人当たり面積">
          <a:extLst>
            <a:ext uri="{FF2B5EF4-FFF2-40B4-BE49-F238E27FC236}">
              <a16:creationId xmlns:a16="http://schemas.microsoft.com/office/drawing/2014/main" id="{D26AD4B0-57DF-410B-A02B-209AF14E6475}"/>
            </a:ext>
          </a:extLst>
        </xdr:cNvPr>
        <xdr:cNvSpPr txBox="1"/>
      </xdr:nvSpPr>
      <xdr:spPr>
        <a:xfrm>
          <a:off x="177762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749" name="n_3aveValue【公民館】&#10;一人当たり面積">
          <a:extLst>
            <a:ext uri="{FF2B5EF4-FFF2-40B4-BE49-F238E27FC236}">
              <a16:creationId xmlns:a16="http://schemas.microsoft.com/office/drawing/2014/main" id="{5213EF43-B49B-4C20-A10D-9C991CA9AAAD}"/>
            </a:ext>
          </a:extLst>
        </xdr:cNvPr>
        <xdr:cNvSpPr txBox="1"/>
      </xdr:nvSpPr>
      <xdr:spPr>
        <a:xfrm>
          <a:off x="17001567" y="177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750" name="n_4aveValue【公民館】&#10;一人当たり面積">
          <a:extLst>
            <a:ext uri="{FF2B5EF4-FFF2-40B4-BE49-F238E27FC236}">
              <a16:creationId xmlns:a16="http://schemas.microsoft.com/office/drawing/2014/main" id="{46B1CB0B-DE45-4BB9-BF64-79749C66CCBF}"/>
            </a:ext>
          </a:extLst>
        </xdr:cNvPr>
        <xdr:cNvSpPr txBox="1"/>
      </xdr:nvSpPr>
      <xdr:spPr>
        <a:xfrm>
          <a:off x="16226867" y="1776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92001</xdr:rowOff>
    </xdr:from>
    <xdr:ext cx="469744" cy="259045"/>
    <xdr:sp macro="" textlink="">
      <xdr:nvSpPr>
        <xdr:cNvPr id="751" name="n_1mainValue【公民館】&#10;一人当たり面積">
          <a:extLst>
            <a:ext uri="{FF2B5EF4-FFF2-40B4-BE49-F238E27FC236}">
              <a16:creationId xmlns:a16="http://schemas.microsoft.com/office/drawing/2014/main" id="{CFC7B37E-ADF7-4FC7-B4D2-C50356C4F5ED}"/>
            </a:ext>
          </a:extLst>
        </xdr:cNvPr>
        <xdr:cNvSpPr txBox="1"/>
      </xdr:nvSpPr>
      <xdr:spPr>
        <a:xfrm>
          <a:off x="185611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92001</xdr:rowOff>
    </xdr:from>
    <xdr:ext cx="469744" cy="259045"/>
    <xdr:sp macro="" textlink="">
      <xdr:nvSpPr>
        <xdr:cNvPr id="752" name="n_2mainValue【公民館】&#10;一人当たり面積">
          <a:extLst>
            <a:ext uri="{FF2B5EF4-FFF2-40B4-BE49-F238E27FC236}">
              <a16:creationId xmlns:a16="http://schemas.microsoft.com/office/drawing/2014/main" id="{34FCBF1F-EC09-42C4-BD26-62A5D5ECD71F}"/>
            </a:ext>
          </a:extLst>
        </xdr:cNvPr>
        <xdr:cNvSpPr txBox="1"/>
      </xdr:nvSpPr>
      <xdr:spPr>
        <a:xfrm>
          <a:off x="1777626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macro="" textlink="">
      <xdr:nvSpPr>
        <xdr:cNvPr id="753" name="n_3mainValue【公民館】&#10;一人当たり面積">
          <a:extLst>
            <a:ext uri="{FF2B5EF4-FFF2-40B4-BE49-F238E27FC236}">
              <a16:creationId xmlns:a16="http://schemas.microsoft.com/office/drawing/2014/main" id="{E759C09D-9F4D-4F1C-9AFF-BE63E609AE2B}"/>
            </a:ext>
          </a:extLst>
        </xdr:cNvPr>
        <xdr:cNvSpPr txBox="1"/>
      </xdr:nvSpPr>
      <xdr:spPr>
        <a:xfrm>
          <a:off x="1700156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105064</xdr:rowOff>
    </xdr:from>
    <xdr:ext cx="469744" cy="259045"/>
    <xdr:sp macro="" textlink="">
      <xdr:nvSpPr>
        <xdr:cNvPr id="754" name="n_4mainValue【公民館】&#10;一人当たり面積">
          <a:extLst>
            <a:ext uri="{FF2B5EF4-FFF2-40B4-BE49-F238E27FC236}">
              <a16:creationId xmlns:a16="http://schemas.microsoft.com/office/drawing/2014/main" id="{21F701CF-311D-43A1-874B-61011D7CAF0E}"/>
            </a:ext>
          </a:extLst>
        </xdr:cNvPr>
        <xdr:cNvSpPr txBox="1"/>
      </xdr:nvSpPr>
      <xdr:spPr>
        <a:xfrm>
          <a:off x="16226867"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DCB35497-9FB1-47CC-8422-869C0232D4E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FA8BCE04-42A7-4B34-B347-0015907546E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C88F2F6C-BE38-4A18-B981-7E90E719373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一人当たりの道路延長については類似団体内平均値と比較して低くなっている。本市のほぼ全域が市街地となっており、平坦でコンパクトであることが主な要因と考えられる。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認定こども園・幼稚園・保育所の有形固定資産減価償却率については、</a:t>
          </a:r>
          <a:r>
            <a:rPr kumimoji="1" lang="en-US" altLang="ja-JP" sz="1300">
              <a:latin typeface="ＭＳ Ｐゴシック" panose="020B0600070205080204" pitchFamily="50" charset="-128"/>
              <a:ea typeface="ＭＳ Ｐゴシック" panose="020B0600070205080204" pitchFamily="50" charset="-128"/>
            </a:rPr>
            <a:t>67.7</a:t>
          </a:r>
          <a:r>
            <a:rPr kumimoji="1" lang="ja-JP" altLang="en-US" sz="1300">
              <a:latin typeface="ＭＳ Ｐゴシック" panose="020B0600070205080204" pitchFamily="50" charset="-128"/>
              <a:ea typeface="ＭＳ Ｐゴシック" panose="020B0600070205080204" pitchFamily="50" charset="-128"/>
            </a:rPr>
            <a:t>％となっており施設の老朽化が進んでいる。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学校施設については全体的に老朽化が進んでいるが、長寿命化改良工事を予定しているため今後は改善していくと考えられる。</a:t>
          </a:r>
        </a:p>
        <a:p>
          <a:r>
            <a:rPr kumimoji="1" lang="ja-JP" altLang="en-US" sz="1300">
              <a:latin typeface="ＭＳ Ｐゴシック" panose="020B0600070205080204" pitchFamily="50" charset="-128"/>
              <a:ea typeface="ＭＳ Ｐゴシック" panose="020B0600070205080204" pitchFamily="50" charset="-128"/>
            </a:rPr>
            <a:t>　公民館における有形固定資産減価償却率について、類似団体内平均値と比較すると大きな乖離が見られる。建築が古く、長寿命化改良工事が未だ実施されていないことが要因である。</a:t>
          </a:r>
        </a:p>
        <a:p>
          <a:r>
            <a:rPr kumimoji="1" lang="ja-JP" altLang="en-US" sz="1300">
              <a:latin typeface="ＭＳ Ｐゴシック" panose="020B0600070205080204" pitchFamily="50" charset="-128"/>
              <a:ea typeface="ＭＳ Ｐゴシック" panose="020B0600070205080204" pitchFamily="50" charset="-128"/>
            </a:rPr>
            <a:t>　今後も、「泉大津市公共施設適正配置基本計画」に沿って公共施設の統合を推進することで有形固定資産減価償却率の改善につながると考えられる。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8644C7-5865-4F65-ABC9-F39ECB113C27}"/>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24455B-4E5A-4519-94B6-5AE32C8BF91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7B011BF-477F-4F31-B4AB-A16121C0A98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8AD552-CBA1-40C5-9515-13B001C185C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F0AF8C-5E47-4D9B-9316-4ADEFC6D628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69D7C62-6EC3-48C2-8D5A-ACF8EC8DCDBD}"/>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0623EC-6EB1-43CA-810B-822109A50B3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180EE8-A25C-4964-B90C-00DB36F286D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D5E901-8A5F-44AB-A9A5-8C73AB0C702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A36C4F-67A0-47CD-8140-A0754728ECB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C7546DF-C0D4-404E-A4FB-9C819E8D61F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9AD2BA-7F1C-447E-9926-25C0198AD6B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9D859D-A37E-461D-8D8B-5D804789FC5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ACEA36-7CB9-447E-A687-8C172311F5D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678B5C-4FE6-48F4-BFD1-A7F8D27C0DF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BF3EA08-287E-4AA6-A38F-5F8097FB839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9BF9DD-0852-4331-B145-1AEED96C24A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47385C-016A-47AD-8E1F-A3846DDBAC2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8F62D2-9ACB-4528-B548-8D5FA35D174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EA4BEB-FE5E-44C9-A8A1-AE4921005BF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1B5DF8-103E-4DB3-BCA3-80E099DC199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6D68EF-F648-4CA1-B54B-038386B40AC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AC8A62-CA55-4EE0-8D14-19352D89569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76C88DE-EE7F-4B5D-8B37-57E31C7C90C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C2DEFA-BBFA-4A55-AE84-AF74D0C5BA5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EAE89E-87C7-4B2B-963F-F0E7B1073A0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BA660D-E102-45EA-83EC-5EDA1C73A61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EC4C75-34D8-4350-A174-1FD090EADB9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789EF2-6A1D-45D6-B04A-6F5E3813540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C8070A-6342-4354-A4FC-4327ACF7896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254F19-A580-46BF-B723-5CDB74A5759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56B4653-807E-42D2-9E8C-D9353C0AEC6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519204-9124-466B-974A-56EEBB699E8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EE4A54C-16B7-43EC-AA60-3F98F9E745D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DB71AB-A645-434A-9055-588254ACF22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1FF105-33E1-450E-8476-01E54C7D456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AA0B2B-3EFB-4EEB-B861-6D20DF2C06D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2C1571-E1D7-4E77-8026-DC4FF5B2919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360B11-A62E-463A-876F-4451923C31E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D725CB-2233-4C5E-9657-5FAB8F48D4C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79F29F-093E-47C4-9C73-883D2F3094C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FF92069-9492-4ADF-ADB2-42BC63BC10D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0FA7168-2897-4197-848B-E7E90803B493}"/>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2DDBB83-11CE-4D16-B474-BE88FF670216}"/>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5CB328C-64F7-44DC-85DD-2B542DBD1CA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08BC809-6071-4FE4-9087-B10B0414D83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D17C6DE-ABD6-4611-9EA6-CCE3F8E7B2E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63D7E9F-171A-4F3E-BBD9-688F319CCE3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44F786E-EFD1-4880-9EA7-C430D7058442}"/>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974018-90AF-4226-848D-F1428662C51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99D33E4-9CA7-4924-90FC-2225B4870737}"/>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5EF3222-CA94-4533-9087-1F0E1D5127D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F33C8E4-1B54-494B-B6A9-5B2E1133BB86}"/>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211EEC-DF07-4298-9F2C-6168A485A8D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7088C54-98B3-4352-98A4-3250862AD6A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7615D39-2BC6-4C1C-93B0-C81312B7D22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5C733C2C-8753-4F5C-B720-B07B86F7BDA0}"/>
            </a:ext>
          </a:extLst>
        </xdr:cNvPr>
        <xdr:cNvCxnSpPr/>
      </xdr:nvCxnSpPr>
      <xdr:spPr>
        <a:xfrm flipV="1">
          <a:off x="4086225" y="562464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BBE5AC6A-2E39-4109-8A2E-C2F9973E00C4}"/>
            </a:ext>
          </a:extLst>
        </xdr:cNvPr>
        <xdr:cNvSpPr txBox="1"/>
      </xdr:nvSpPr>
      <xdr:spPr>
        <a:xfrm>
          <a:off x="412496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31EB2E13-9EA3-4713-A2D4-D58D3F543305}"/>
            </a:ext>
          </a:extLst>
        </xdr:cNvPr>
        <xdr:cNvCxnSpPr/>
      </xdr:nvCxnSpPr>
      <xdr:spPr>
        <a:xfrm>
          <a:off x="402082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4ACA50B2-7878-4B09-8813-A0CD8883874B}"/>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3B9C10A7-1D88-48C0-A4AE-BC85371ADB65}"/>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9262FB5A-7AE1-4735-96B8-C5B63744B8CD}"/>
            </a:ext>
          </a:extLst>
        </xdr:cNvPr>
        <xdr:cNvSpPr txBox="1"/>
      </xdr:nvSpPr>
      <xdr:spPr>
        <a:xfrm>
          <a:off x="4124960" y="629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E59218C5-19CC-4F27-8F10-3FC1059F336D}"/>
            </a:ext>
          </a:extLst>
        </xdr:cNvPr>
        <xdr:cNvSpPr/>
      </xdr:nvSpPr>
      <xdr:spPr>
        <a:xfrm>
          <a:off x="403606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7EE0A9BB-05AE-4879-A13E-1515E6E31027}"/>
            </a:ext>
          </a:extLst>
        </xdr:cNvPr>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F8709DD7-FB00-49B2-8141-3F458BBF982E}"/>
            </a:ext>
          </a:extLst>
        </xdr:cNvPr>
        <xdr:cNvSpPr/>
      </xdr:nvSpPr>
      <xdr:spPr>
        <a:xfrm>
          <a:off x="251460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556DC93B-A9CD-42D2-8507-463D88F17EBE}"/>
            </a:ext>
          </a:extLst>
        </xdr:cNvPr>
        <xdr:cNvSpPr/>
      </xdr:nvSpPr>
      <xdr:spPr>
        <a:xfrm>
          <a:off x="17399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2B067DA5-B0F5-4AF7-929A-9252CCC4C3DC}"/>
            </a:ext>
          </a:extLst>
        </xdr:cNvPr>
        <xdr:cNvSpPr/>
      </xdr:nvSpPr>
      <xdr:spPr>
        <a:xfrm>
          <a:off x="965200" y="619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1431168-8D34-419B-BFE3-B2FEDB5B5AC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B1E16C-B9F7-4BD9-A265-AD7BB8801DB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884A096-2A67-4386-8AEF-E69E46DA1B0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0ABCEA-EE40-4A68-B515-2F165C390BC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418598C-D6D9-473B-95EE-95E1E667C0B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98878</xdr:rowOff>
    </xdr:from>
    <xdr:to>
      <xdr:col>24</xdr:col>
      <xdr:colOff>114300</xdr:colOff>
      <xdr:row>36</xdr:row>
      <xdr:rowOff>29028</xdr:rowOff>
    </xdr:to>
    <xdr:sp macro="" textlink="">
      <xdr:nvSpPr>
        <xdr:cNvPr id="74" name="楕円 73">
          <a:extLst>
            <a:ext uri="{FF2B5EF4-FFF2-40B4-BE49-F238E27FC236}">
              <a16:creationId xmlns:a16="http://schemas.microsoft.com/office/drawing/2014/main" id="{AA238A12-6915-4024-BBDF-1AAF784B6E5C}"/>
            </a:ext>
          </a:extLst>
        </xdr:cNvPr>
        <xdr:cNvSpPr/>
      </xdr:nvSpPr>
      <xdr:spPr>
        <a:xfrm>
          <a:off x="4036060" y="5966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121755</xdr:rowOff>
    </xdr:from>
    <xdr:ext cx="405111" cy="259045"/>
    <xdr:sp macro="" textlink="">
      <xdr:nvSpPr>
        <xdr:cNvPr id="75" name="【図書館】&#10;有形固定資産減価償却率該当値テキスト">
          <a:extLst>
            <a:ext uri="{FF2B5EF4-FFF2-40B4-BE49-F238E27FC236}">
              <a16:creationId xmlns:a16="http://schemas.microsoft.com/office/drawing/2014/main" id="{B6493406-8F20-4F1E-A3C2-B53C5A06D40A}"/>
            </a:ext>
          </a:extLst>
        </xdr:cNvPr>
        <xdr:cNvSpPr txBox="1"/>
      </xdr:nvSpPr>
      <xdr:spPr>
        <a:xfrm>
          <a:off x="4124960" y="582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48260</xdr:rowOff>
    </xdr:from>
    <xdr:to>
      <xdr:col>20</xdr:col>
      <xdr:colOff>38100</xdr:colOff>
      <xdr:row>35</xdr:row>
      <xdr:rowOff>149860</xdr:rowOff>
    </xdr:to>
    <xdr:sp macro="" textlink="">
      <xdr:nvSpPr>
        <xdr:cNvPr id="76" name="楕円 75">
          <a:extLst>
            <a:ext uri="{FF2B5EF4-FFF2-40B4-BE49-F238E27FC236}">
              <a16:creationId xmlns:a16="http://schemas.microsoft.com/office/drawing/2014/main" id="{48A5DF87-B0F0-4407-949F-3A06CFDCE2A3}"/>
            </a:ext>
          </a:extLst>
        </xdr:cNvPr>
        <xdr:cNvSpPr/>
      </xdr:nvSpPr>
      <xdr:spPr>
        <a:xfrm>
          <a:off x="3312160" y="5915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99060</xdr:rowOff>
    </xdr:from>
    <xdr:to>
      <xdr:col>24</xdr:col>
      <xdr:colOff>63500</xdr:colOff>
      <xdr:row>35</xdr:row>
      <xdr:rowOff>149678</xdr:rowOff>
    </xdr:to>
    <xdr:cxnSp macro="">
      <xdr:nvCxnSpPr>
        <xdr:cNvPr id="77" name="直線コネクタ 76">
          <a:extLst>
            <a:ext uri="{FF2B5EF4-FFF2-40B4-BE49-F238E27FC236}">
              <a16:creationId xmlns:a16="http://schemas.microsoft.com/office/drawing/2014/main" id="{C2B94D6E-A37E-4A40-B07D-8159E42AB636}"/>
            </a:ext>
          </a:extLst>
        </xdr:cNvPr>
        <xdr:cNvCxnSpPr/>
      </xdr:nvCxnSpPr>
      <xdr:spPr>
        <a:xfrm>
          <a:off x="3355340" y="5966460"/>
          <a:ext cx="7315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167459</xdr:rowOff>
    </xdr:from>
    <xdr:to>
      <xdr:col>15</xdr:col>
      <xdr:colOff>101600</xdr:colOff>
      <xdr:row>40</xdr:row>
      <xdr:rowOff>97609</xdr:rowOff>
    </xdr:to>
    <xdr:sp macro="" textlink="">
      <xdr:nvSpPr>
        <xdr:cNvPr id="78" name="楕円 77">
          <a:extLst>
            <a:ext uri="{FF2B5EF4-FFF2-40B4-BE49-F238E27FC236}">
              <a16:creationId xmlns:a16="http://schemas.microsoft.com/office/drawing/2014/main" id="{A8D65E82-294D-4598-A9EB-FF6128A5E323}"/>
            </a:ext>
          </a:extLst>
        </xdr:cNvPr>
        <xdr:cNvSpPr/>
      </xdr:nvSpPr>
      <xdr:spPr>
        <a:xfrm>
          <a:off x="251460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177800</xdr:colOff>
      <xdr:row>40</xdr:row>
      <xdr:rowOff>46809</xdr:rowOff>
    </xdr:to>
    <xdr:cxnSp macro="">
      <xdr:nvCxnSpPr>
        <xdr:cNvPr id="79" name="直線コネクタ 78">
          <a:extLst>
            <a:ext uri="{FF2B5EF4-FFF2-40B4-BE49-F238E27FC236}">
              <a16:creationId xmlns:a16="http://schemas.microsoft.com/office/drawing/2014/main" id="{259959A7-A9CF-4D44-99ED-0BBED382E7DC}"/>
            </a:ext>
          </a:extLst>
        </xdr:cNvPr>
        <xdr:cNvCxnSpPr/>
      </xdr:nvCxnSpPr>
      <xdr:spPr>
        <a:xfrm flipV="1">
          <a:off x="2565400" y="5966460"/>
          <a:ext cx="789940" cy="7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134801</xdr:rowOff>
    </xdr:from>
    <xdr:to>
      <xdr:col>10</xdr:col>
      <xdr:colOff>165100</xdr:colOff>
      <xdr:row>40</xdr:row>
      <xdr:rowOff>64951</xdr:rowOff>
    </xdr:to>
    <xdr:sp macro="" textlink="">
      <xdr:nvSpPr>
        <xdr:cNvPr id="80" name="楕円 79">
          <a:extLst>
            <a:ext uri="{FF2B5EF4-FFF2-40B4-BE49-F238E27FC236}">
              <a16:creationId xmlns:a16="http://schemas.microsoft.com/office/drawing/2014/main" id="{CA4056B8-FE9F-4789-8400-022C1767D71A}"/>
            </a:ext>
          </a:extLst>
        </xdr:cNvPr>
        <xdr:cNvSpPr/>
      </xdr:nvSpPr>
      <xdr:spPr>
        <a:xfrm>
          <a:off x="1739900" y="6672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14151</xdr:rowOff>
    </xdr:from>
    <xdr:to>
      <xdr:col>15</xdr:col>
      <xdr:colOff>50800</xdr:colOff>
      <xdr:row>40</xdr:row>
      <xdr:rowOff>46809</xdr:rowOff>
    </xdr:to>
    <xdr:cxnSp macro="">
      <xdr:nvCxnSpPr>
        <xdr:cNvPr id="81" name="直線コネクタ 80">
          <a:extLst>
            <a:ext uri="{FF2B5EF4-FFF2-40B4-BE49-F238E27FC236}">
              <a16:creationId xmlns:a16="http://schemas.microsoft.com/office/drawing/2014/main" id="{746BDF47-727A-496B-9C2D-9099BF5AB3FE}"/>
            </a:ext>
          </a:extLst>
        </xdr:cNvPr>
        <xdr:cNvCxnSpPr/>
      </xdr:nvCxnSpPr>
      <xdr:spPr>
        <a:xfrm>
          <a:off x="1790700" y="671975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102144</xdr:rowOff>
    </xdr:from>
    <xdr:to>
      <xdr:col>6</xdr:col>
      <xdr:colOff>38100</xdr:colOff>
      <xdr:row>40</xdr:row>
      <xdr:rowOff>32294</xdr:rowOff>
    </xdr:to>
    <xdr:sp macro="" textlink="">
      <xdr:nvSpPr>
        <xdr:cNvPr id="82" name="楕円 81">
          <a:extLst>
            <a:ext uri="{FF2B5EF4-FFF2-40B4-BE49-F238E27FC236}">
              <a16:creationId xmlns:a16="http://schemas.microsoft.com/office/drawing/2014/main" id="{42132946-7D9F-44E6-AEF9-1C905A01D47B}"/>
            </a:ext>
          </a:extLst>
        </xdr:cNvPr>
        <xdr:cNvSpPr/>
      </xdr:nvSpPr>
      <xdr:spPr>
        <a:xfrm>
          <a:off x="965200" y="66401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152944</xdr:rowOff>
    </xdr:from>
    <xdr:to>
      <xdr:col>10</xdr:col>
      <xdr:colOff>114300</xdr:colOff>
      <xdr:row>40</xdr:row>
      <xdr:rowOff>14151</xdr:rowOff>
    </xdr:to>
    <xdr:cxnSp macro="">
      <xdr:nvCxnSpPr>
        <xdr:cNvPr id="83" name="直線コネクタ 82">
          <a:extLst>
            <a:ext uri="{FF2B5EF4-FFF2-40B4-BE49-F238E27FC236}">
              <a16:creationId xmlns:a16="http://schemas.microsoft.com/office/drawing/2014/main" id="{AE78002D-4C81-4430-B5BE-AAFB1A1500D2}"/>
            </a:ext>
          </a:extLst>
        </xdr:cNvPr>
        <xdr:cNvCxnSpPr/>
      </xdr:nvCxnSpPr>
      <xdr:spPr>
        <a:xfrm>
          <a:off x="1008380" y="6690904"/>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4663572B-7D9C-430B-9A84-6EBDE56858A8}"/>
            </a:ext>
          </a:extLst>
        </xdr:cNvPr>
        <xdr:cNvSpPr txBox="1"/>
      </xdr:nvSpPr>
      <xdr:spPr>
        <a:xfrm>
          <a:off x="3170564" y="638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20920682-20EE-4C55-9175-CF473BD3E427}"/>
            </a:ext>
          </a:extLst>
        </xdr:cNvPr>
        <xdr:cNvSpPr txBox="1"/>
      </xdr:nvSpPr>
      <xdr:spPr>
        <a:xfrm>
          <a:off x="238570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C17FA4D1-5995-4493-8640-192804574C39}"/>
            </a:ext>
          </a:extLst>
        </xdr:cNvPr>
        <xdr:cNvSpPr txBox="1"/>
      </xdr:nvSpPr>
      <xdr:spPr>
        <a:xfrm>
          <a:off x="16110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2D80D22E-AC76-4B4B-BB2C-FC0F4AAC39E9}"/>
            </a:ext>
          </a:extLst>
        </xdr:cNvPr>
        <xdr:cNvSpPr txBox="1"/>
      </xdr:nvSpPr>
      <xdr:spPr>
        <a:xfrm>
          <a:off x="8363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166387</xdr:rowOff>
    </xdr:from>
    <xdr:ext cx="405111" cy="259045"/>
    <xdr:sp macro="" textlink="">
      <xdr:nvSpPr>
        <xdr:cNvPr id="88" name="n_1mainValue【図書館】&#10;有形固定資産減価償却率">
          <a:extLst>
            <a:ext uri="{FF2B5EF4-FFF2-40B4-BE49-F238E27FC236}">
              <a16:creationId xmlns:a16="http://schemas.microsoft.com/office/drawing/2014/main" id="{05486782-5B66-4A8E-A183-7A221C3A7C3D}"/>
            </a:ext>
          </a:extLst>
        </xdr:cNvPr>
        <xdr:cNvSpPr txBox="1"/>
      </xdr:nvSpPr>
      <xdr:spPr>
        <a:xfrm>
          <a:off x="317056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88736</xdr:rowOff>
    </xdr:from>
    <xdr:ext cx="405111" cy="259045"/>
    <xdr:sp macro="" textlink="">
      <xdr:nvSpPr>
        <xdr:cNvPr id="89" name="n_2mainValue【図書館】&#10;有形固定資産減価償却率">
          <a:extLst>
            <a:ext uri="{FF2B5EF4-FFF2-40B4-BE49-F238E27FC236}">
              <a16:creationId xmlns:a16="http://schemas.microsoft.com/office/drawing/2014/main" id="{EAD2F07D-6E66-4D05-A46D-B161962BAACB}"/>
            </a:ext>
          </a:extLst>
        </xdr:cNvPr>
        <xdr:cNvSpPr txBox="1"/>
      </xdr:nvSpPr>
      <xdr:spPr>
        <a:xfrm>
          <a:off x="238570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56078</xdr:rowOff>
    </xdr:from>
    <xdr:ext cx="405111" cy="259045"/>
    <xdr:sp macro="" textlink="">
      <xdr:nvSpPr>
        <xdr:cNvPr id="90" name="n_3mainValue【図書館】&#10;有形固定資産減価償却率">
          <a:extLst>
            <a:ext uri="{FF2B5EF4-FFF2-40B4-BE49-F238E27FC236}">
              <a16:creationId xmlns:a16="http://schemas.microsoft.com/office/drawing/2014/main" id="{D3DB3331-E65D-4735-9B5E-B368A89D4A66}"/>
            </a:ext>
          </a:extLst>
        </xdr:cNvPr>
        <xdr:cNvSpPr txBox="1"/>
      </xdr:nvSpPr>
      <xdr:spPr>
        <a:xfrm>
          <a:off x="1611004" y="676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23421</xdr:rowOff>
    </xdr:from>
    <xdr:ext cx="405111" cy="259045"/>
    <xdr:sp macro="" textlink="">
      <xdr:nvSpPr>
        <xdr:cNvPr id="91" name="n_4mainValue【図書館】&#10;有形固定資産減価償却率">
          <a:extLst>
            <a:ext uri="{FF2B5EF4-FFF2-40B4-BE49-F238E27FC236}">
              <a16:creationId xmlns:a16="http://schemas.microsoft.com/office/drawing/2014/main" id="{DCEED507-6D3D-4237-8D9C-2D7046AA7C70}"/>
            </a:ext>
          </a:extLst>
        </xdr:cNvPr>
        <xdr:cNvSpPr txBox="1"/>
      </xdr:nvSpPr>
      <xdr:spPr>
        <a:xfrm>
          <a:off x="836304" y="67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784DC77-C0F9-436F-9572-05AAFA9FCF4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7F716D5-531A-4509-8082-EA0DADAB2F8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75E70E0-7C7F-4A5C-A54D-6F72518ACFD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3FC733C-8DCC-4E67-A326-ABF74F203C3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B78249A-6660-4A28-B3E8-9B5A9A31DD7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BEE4FBF-5653-43AA-90B0-5AEBF3C1CDC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6D2FF81-47A7-4928-84F4-18B59D954E5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D3AFF20-C0D8-40D4-82FA-0F57285D8FF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7FF7896-FA4D-4ECB-A259-FBDF0CE7A25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407E4F5-9AD5-47A0-82DD-00F5AC2A654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57D88811-F8FE-4506-9570-5AD4236344FF}"/>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3FA8A839-3F2E-41A3-BF7C-125D0EC9F45D}"/>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A0F6C278-27F6-41B9-BB77-E69D79ADD063}"/>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E54A8C3-B402-42EE-AAAE-322A48BCD648}"/>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9E83B5A6-B486-4B7D-92D9-6B7CC486EA01}"/>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1D59388A-2AFC-43C1-A0C0-9493998D3FCF}"/>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6C73911F-B547-4CA3-AEDB-2C244089CD5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A61F1F49-F8D6-4124-9F7C-69340D12162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515CBA59-5E90-4BB4-817F-768238900DE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D51AC1A7-A3CA-4472-ACF6-1312980B51C8}"/>
            </a:ext>
          </a:extLst>
        </xdr:cNvPr>
        <xdr:cNvCxnSpPr/>
      </xdr:nvCxnSpPr>
      <xdr:spPr>
        <a:xfrm flipV="1">
          <a:off x="9219565" y="571309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89D318B8-632B-40F2-AC75-211EC8FE7BB6}"/>
            </a:ext>
          </a:extLst>
        </xdr:cNvPr>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FD5AAC4B-5B30-415C-8BDC-A8AAF2920F78}"/>
            </a:ext>
          </a:extLst>
        </xdr:cNvPr>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6CBAF0CC-74ED-4251-A22A-FF901E1A1106}"/>
            </a:ext>
          </a:extLst>
        </xdr:cNvPr>
        <xdr:cNvSpPr txBox="1"/>
      </xdr:nvSpPr>
      <xdr:spPr>
        <a:xfrm>
          <a:off x="9258300" y="54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9812C8A2-00B4-49DA-AF45-1C06A3626CA5}"/>
            </a:ext>
          </a:extLst>
        </xdr:cNvPr>
        <xdr:cNvCxnSpPr/>
      </xdr:nvCxnSpPr>
      <xdr:spPr>
        <a:xfrm>
          <a:off x="915416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A57072FA-EF6F-4797-8D63-8C186262F1CA}"/>
            </a:ext>
          </a:extLst>
        </xdr:cNvPr>
        <xdr:cNvSpPr txBox="1"/>
      </xdr:nvSpPr>
      <xdr:spPr>
        <a:xfrm>
          <a:off x="9258300" y="6458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71DE7AAE-75EB-4FED-A4EA-40AA500C7E45}"/>
            </a:ext>
          </a:extLst>
        </xdr:cNvPr>
        <xdr:cNvSpPr/>
      </xdr:nvSpPr>
      <xdr:spPr>
        <a:xfrm>
          <a:off x="919226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422D258-9EDF-4252-96DB-87C3CDFD74AD}"/>
            </a:ext>
          </a:extLst>
        </xdr:cNvPr>
        <xdr:cNvSpPr/>
      </xdr:nvSpPr>
      <xdr:spPr>
        <a:xfrm>
          <a:off x="844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0C5DC3DE-4BEC-45AF-9739-27FE5DC5FEBA}"/>
            </a:ext>
          </a:extLst>
        </xdr:cNvPr>
        <xdr:cNvSpPr/>
      </xdr:nvSpPr>
      <xdr:spPr>
        <a:xfrm>
          <a:off x="767080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894AB749-BC3A-4EF4-B3DE-8C500970DDAF}"/>
            </a:ext>
          </a:extLst>
        </xdr:cNvPr>
        <xdr:cNvSpPr/>
      </xdr:nvSpPr>
      <xdr:spPr>
        <a:xfrm>
          <a:off x="68732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413DA516-E804-42A0-9F27-6535885F7A19}"/>
            </a:ext>
          </a:extLst>
        </xdr:cNvPr>
        <xdr:cNvSpPr/>
      </xdr:nvSpPr>
      <xdr:spPr>
        <a:xfrm>
          <a:off x="60985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A55377D-C2C0-4BD8-8A30-DE93D8950E9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0E6243A-933D-4986-B578-DCBF891D3EC6}"/>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34B9D42-9624-405A-88CD-03350B56CB2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F9147FB-275F-4767-9CB1-A30555EAB6E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FDB1B7-7668-4A95-B730-1AA851E75A3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27" name="楕円 126">
          <a:extLst>
            <a:ext uri="{FF2B5EF4-FFF2-40B4-BE49-F238E27FC236}">
              <a16:creationId xmlns:a16="http://schemas.microsoft.com/office/drawing/2014/main" id="{42B2B580-7695-4C24-A04E-FFE57F48FA8E}"/>
            </a:ext>
          </a:extLst>
        </xdr:cNvPr>
        <xdr:cNvSpPr/>
      </xdr:nvSpPr>
      <xdr:spPr>
        <a:xfrm>
          <a:off x="919226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88917</xdr:rowOff>
    </xdr:from>
    <xdr:ext cx="469744" cy="259045"/>
    <xdr:sp macro="" textlink="">
      <xdr:nvSpPr>
        <xdr:cNvPr id="128" name="【図書館】&#10;一人当たり面積該当値テキスト">
          <a:extLst>
            <a:ext uri="{FF2B5EF4-FFF2-40B4-BE49-F238E27FC236}">
              <a16:creationId xmlns:a16="http://schemas.microsoft.com/office/drawing/2014/main" id="{E812FE71-2ECD-4ACA-8B6E-3DAE70B986B0}"/>
            </a:ext>
          </a:extLst>
        </xdr:cNvPr>
        <xdr:cNvSpPr txBox="1"/>
      </xdr:nvSpPr>
      <xdr:spPr>
        <a:xfrm>
          <a:off x="9258300" y="662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xdr:rowOff>
    </xdr:from>
    <xdr:to>
      <xdr:col>50</xdr:col>
      <xdr:colOff>165100</xdr:colOff>
      <xdr:row>40</xdr:row>
      <xdr:rowOff>104140</xdr:rowOff>
    </xdr:to>
    <xdr:sp macro="" textlink="">
      <xdr:nvSpPr>
        <xdr:cNvPr id="129" name="楕円 128">
          <a:extLst>
            <a:ext uri="{FF2B5EF4-FFF2-40B4-BE49-F238E27FC236}">
              <a16:creationId xmlns:a16="http://schemas.microsoft.com/office/drawing/2014/main" id="{799D919B-8975-439D-8545-6508247B5945}"/>
            </a:ext>
          </a:extLst>
        </xdr:cNvPr>
        <xdr:cNvSpPr/>
      </xdr:nvSpPr>
      <xdr:spPr>
        <a:xfrm>
          <a:off x="8445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53340</xdr:rowOff>
    </xdr:to>
    <xdr:cxnSp macro="">
      <xdr:nvCxnSpPr>
        <xdr:cNvPr id="130" name="直線コネクタ 129">
          <a:extLst>
            <a:ext uri="{FF2B5EF4-FFF2-40B4-BE49-F238E27FC236}">
              <a16:creationId xmlns:a16="http://schemas.microsoft.com/office/drawing/2014/main" id="{F2EE5047-8D5A-49C7-A788-A5656EABFD44}"/>
            </a:ext>
          </a:extLst>
        </xdr:cNvPr>
        <xdr:cNvCxnSpPr/>
      </xdr:nvCxnSpPr>
      <xdr:spPr>
        <a:xfrm>
          <a:off x="8496300" y="67589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xdr:rowOff>
    </xdr:from>
    <xdr:to>
      <xdr:col>46</xdr:col>
      <xdr:colOff>38100</xdr:colOff>
      <xdr:row>40</xdr:row>
      <xdr:rowOff>104140</xdr:rowOff>
    </xdr:to>
    <xdr:sp macro="" textlink="">
      <xdr:nvSpPr>
        <xdr:cNvPr id="131" name="楕円 130">
          <a:extLst>
            <a:ext uri="{FF2B5EF4-FFF2-40B4-BE49-F238E27FC236}">
              <a16:creationId xmlns:a16="http://schemas.microsoft.com/office/drawing/2014/main" id="{40DE2418-3A4B-4B3E-89C7-EF6C2B3A2154}"/>
            </a:ext>
          </a:extLst>
        </xdr:cNvPr>
        <xdr:cNvSpPr/>
      </xdr:nvSpPr>
      <xdr:spPr>
        <a:xfrm>
          <a:off x="7670800" y="6708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53340</xdr:rowOff>
    </xdr:from>
    <xdr:to>
      <xdr:col>50</xdr:col>
      <xdr:colOff>114300</xdr:colOff>
      <xdr:row>40</xdr:row>
      <xdr:rowOff>53340</xdr:rowOff>
    </xdr:to>
    <xdr:cxnSp macro="">
      <xdr:nvCxnSpPr>
        <xdr:cNvPr id="132" name="直線コネクタ 131">
          <a:extLst>
            <a:ext uri="{FF2B5EF4-FFF2-40B4-BE49-F238E27FC236}">
              <a16:creationId xmlns:a16="http://schemas.microsoft.com/office/drawing/2014/main" id="{9E3E2BC6-9B22-4AAD-9EA5-86CDB4907004}"/>
            </a:ext>
          </a:extLst>
        </xdr:cNvPr>
        <xdr:cNvCxnSpPr/>
      </xdr:nvCxnSpPr>
      <xdr:spPr>
        <a:xfrm>
          <a:off x="7713980" y="67589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3" name="楕円 132">
          <a:extLst>
            <a:ext uri="{FF2B5EF4-FFF2-40B4-BE49-F238E27FC236}">
              <a16:creationId xmlns:a16="http://schemas.microsoft.com/office/drawing/2014/main" id="{AB7A3507-4ADB-4617-8E98-688DDDCDAF32}"/>
            </a:ext>
          </a:extLst>
        </xdr:cNvPr>
        <xdr:cNvSpPr/>
      </xdr:nvSpPr>
      <xdr:spPr>
        <a:xfrm>
          <a:off x="68732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53340</xdr:rowOff>
    </xdr:from>
    <xdr:to>
      <xdr:col>45</xdr:col>
      <xdr:colOff>177800</xdr:colOff>
      <xdr:row>40</xdr:row>
      <xdr:rowOff>53340</xdr:rowOff>
    </xdr:to>
    <xdr:cxnSp macro="">
      <xdr:nvCxnSpPr>
        <xdr:cNvPr id="134" name="直線コネクタ 133">
          <a:extLst>
            <a:ext uri="{FF2B5EF4-FFF2-40B4-BE49-F238E27FC236}">
              <a16:creationId xmlns:a16="http://schemas.microsoft.com/office/drawing/2014/main" id="{DAB04B75-C3E5-449F-ABC2-7CA5F068A06A}"/>
            </a:ext>
          </a:extLst>
        </xdr:cNvPr>
        <xdr:cNvCxnSpPr/>
      </xdr:nvCxnSpPr>
      <xdr:spPr>
        <a:xfrm>
          <a:off x="6924040" y="67589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xdr:rowOff>
    </xdr:from>
    <xdr:to>
      <xdr:col>36</xdr:col>
      <xdr:colOff>165100</xdr:colOff>
      <xdr:row>40</xdr:row>
      <xdr:rowOff>104140</xdr:rowOff>
    </xdr:to>
    <xdr:sp macro="" textlink="">
      <xdr:nvSpPr>
        <xdr:cNvPr id="135" name="楕円 134">
          <a:extLst>
            <a:ext uri="{FF2B5EF4-FFF2-40B4-BE49-F238E27FC236}">
              <a16:creationId xmlns:a16="http://schemas.microsoft.com/office/drawing/2014/main" id="{ADA32AFD-1639-4B89-926D-F99894CB7C64}"/>
            </a:ext>
          </a:extLst>
        </xdr:cNvPr>
        <xdr:cNvSpPr/>
      </xdr:nvSpPr>
      <xdr:spPr>
        <a:xfrm>
          <a:off x="609854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53340</xdr:rowOff>
    </xdr:to>
    <xdr:cxnSp macro="">
      <xdr:nvCxnSpPr>
        <xdr:cNvPr id="136" name="直線コネクタ 135">
          <a:extLst>
            <a:ext uri="{FF2B5EF4-FFF2-40B4-BE49-F238E27FC236}">
              <a16:creationId xmlns:a16="http://schemas.microsoft.com/office/drawing/2014/main" id="{E240EE9A-4517-4255-B484-35D32C7A037F}"/>
            </a:ext>
          </a:extLst>
        </xdr:cNvPr>
        <xdr:cNvCxnSpPr/>
      </xdr:nvCxnSpPr>
      <xdr:spPr>
        <a:xfrm>
          <a:off x="6149340" y="67589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9801AE36-2CAC-4ECE-A108-73E0E56B2D54}"/>
            </a:ext>
          </a:extLst>
        </xdr:cNvPr>
        <xdr:cNvSpPr txBox="1"/>
      </xdr:nvSpPr>
      <xdr:spPr>
        <a:xfrm>
          <a:off x="8271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905E1950-985B-4782-8F48-B9908E628D14}"/>
            </a:ext>
          </a:extLst>
        </xdr:cNvPr>
        <xdr:cNvSpPr txBox="1"/>
      </xdr:nvSpPr>
      <xdr:spPr>
        <a:xfrm>
          <a:off x="7509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4344CE01-7A15-44F9-825F-E487E2DBE21F}"/>
            </a:ext>
          </a:extLst>
        </xdr:cNvPr>
        <xdr:cNvSpPr txBox="1"/>
      </xdr:nvSpPr>
      <xdr:spPr>
        <a:xfrm>
          <a:off x="67120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8D97827B-7214-4CD3-BB6A-B63ED854477F}"/>
            </a:ext>
          </a:extLst>
        </xdr:cNvPr>
        <xdr:cNvSpPr txBox="1"/>
      </xdr:nvSpPr>
      <xdr:spPr>
        <a:xfrm>
          <a:off x="59373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95267</xdr:rowOff>
    </xdr:from>
    <xdr:ext cx="469744" cy="259045"/>
    <xdr:sp macro="" textlink="">
      <xdr:nvSpPr>
        <xdr:cNvPr id="141" name="n_1mainValue【図書館】&#10;一人当たり面積">
          <a:extLst>
            <a:ext uri="{FF2B5EF4-FFF2-40B4-BE49-F238E27FC236}">
              <a16:creationId xmlns:a16="http://schemas.microsoft.com/office/drawing/2014/main" id="{AD30D524-07FA-444C-99B9-68E10AC15BA4}"/>
            </a:ext>
          </a:extLst>
        </xdr:cNvPr>
        <xdr:cNvSpPr txBox="1"/>
      </xdr:nvSpPr>
      <xdr:spPr>
        <a:xfrm>
          <a:off x="827158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95267</xdr:rowOff>
    </xdr:from>
    <xdr:ext cx="469744" cy="259045"/>
    <xdr:sp macro="" textlink="">
      <xdr:nvSpPr>
        <xdr:cNvPr id="142" name="n_2mainValue【図書館】&#10;一人当たり面積">
          <a:extLst>
            <a:ext uri="{FF2B5EF4-FFF2-40B4-BE49-F238E27FC236}">
              <a16:creationId xmlns:a16="http://schemas.microsoft.com/office/drawing/2014/main" id="{AB62BD7B-9B3C-476F-A321-B772610CB020}"/>
            </a:ext>
          </a:extLst>
        </xdr:cNvPr>
        <xdr:cNvSpPr txBox="1"/>
      </xdr:nvSpPr>
      <xdr:spPr>
        <a:xfrm>
          <a:off x="750958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3" name="n_3mainValue【図書館】&#10;一人当たり面積">
          <a:extLst>
            <a:ext uri="{FF2B5EF4-FFF2-40B4-BE49-F238E27FC236}">
              <a16:creationId xmlns:a16="http://schemas.microsoft.com/office/drawing/2014/main" id="{5A6C5B12-8072-4EDB-B878-05BB7055C26C}"/>
            </a:ext>
          </a:extLst>
        </xdr:cNvPr>
        <xdr:cNvSpPr txBox="1"/>
      </xdr:nvSpPr>
      <xdr:spPr>
        <a:xfrm>
          <a:off x="67120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95267</xdr:rowOff>
    </xdr:from>
    <xdr:ext cx="469744" cy="259045"/>
    <xdr:sp macro="" textlink="">
      <xdr:nvSpPr>
        <xdr:cNvPr id="144" name="n_4mainValue【図書館】&#10;一人当たり面積">
          <a:extLst>
            <a:ext uri="{FF2B5EF4-FFF2-40B4-BE49-F238E27FC236}">
              <a16:creationId xmlns:a16="http://schemas.microsoft.com/office/drawing/2014/main" id="{D3315C31-E628-4988-9D53-7925D1776D26}"/>
            </a:ext>
          </a:extLst>
        </xdr:cNvPr>
        <xdr:cNvSpPr txBox="1"/>
      </xdr:nvSpPr>
      <xdr:spPr>
        <a:xfrm>
          <a:off x="59373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D741B2F5-E0E8-4BA0-9A78-CE116C33EFE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7259E310-211A-488B-B7D5-3C558FC40FC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EAD59E7C-50D7-4B4F-80B2-91DC773FAC5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DD8B7872-2E84-4217-83BA-58927D2AEC4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B3E854A4-440D-4E0A-A719-FE381B7F6CC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DE39E01E-42B5-499A-A9B0-EE63E2B8555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C91C9FFF-B606-484F-B7EF-8811759D94A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70887C1F-7A8C-49B8-9D60-AA717303822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1DB870B6-3CE3-4DDA-A213-7FA76AD1FDC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58B778C7-B882-4390-A898-BA3978F9945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B441500C-A222-4E2E-BBB9-6DC25381A32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A14FB837-26E3-4C1B-9AB2-322905569A15}"/>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B543E11F-CF63-49F8-8C9C-9B3675D4A4B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B223273-F611-4DC8-A5BE-5E6123BB167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F4DA98B-A92D-4329-AE6A-3DC7CD67940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D3C61800-715D-4CF4-9BBA-B5D2D05CB30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1DFF9B8F-582F-4A30-AB73-8B62AE87FF04}"/>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4C4ED014-C451-44B3-A89B-FB9592EC3A1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2F82D399-23C8-4A1E-B35D-CDD02412A5D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90DB869D-6836-4F71-A3EB-624BCC8081A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FD7C2760-7149-42EC-BCA7-817AD5680E0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E642319-3C87-4643-9E4C-9A128BD92AC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545C9E2C-A4FB-4D78-AB4F-2B23B3A9A86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78A7E1DF-EE82-44DA-8A50-B9D3C889324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86BA4822-E44C-486E-9AA7-4E8BA706CCDD}"/>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8E758F20-54E8-4110-918C-3D71ABAE655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EFD83BA-86E6-41C7-A0BC-4E1035CEBFE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BFCF5925-684A-4DB7-8803-173D57127C32}"/>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F0108513-F9AA-4853-A492-0BC458A75A25}"/>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475D338-6917-4911-BA51-2703CEE7F038}"/>
            </a:ext>
          </a:extLst>
        </xdr:cNvPr>
        <xdr:cNvSpPr txBox="1"/>
      </xdr:nvSpPr>
      <xdr:spPr>
        <a:xfrm>
          <a:off x="4124960" y="99371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8E1DF00F-E493-4742-9FD2-32237C12BFE8}"/>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F06CF3F4-8C1C-47E6-9E64-68C4601C062F}"/>
            </a:ext>
          </a:extLst>
        </xdr:cNvPr>
        <xdr:cNvSpPr/>
      </xdr:nvSpPr>
      <xdr:spPr>
        <a:xfrm>
          <a:off x="3312160" y="10060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4A7EE080-E7C7-42C9-BA08-99BF6D5D1B47}"/>
            </a:ext>
          </a:extLst>
        </xdr:cNvPr>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E25AA185-C510-4A6C-8F89-FC373579AA6C}"/>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57AC0995-F42C-49FF-BDB2-EDFA5393B2C3}"/>
            </a:ext>
          </a:extLst>
        </xdr:cNvPr>
        <xdr:cNvSpPr/>
      </xdr:nvSpPr>
      <xdr:spPr>
        <a:xfrm>
          <a:off x="96520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71FA336-1469-446B-9802-10324917C1FB}"/>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4A7D10F-A7AC-4CD1-BF4C-E9CA1551A81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EE86EC9-A1B1-4FCE-B473-254B2C14260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3485D35-4612-4DCB-9DC3-A84AE748137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2C217C3-11DD-4C56-B8AA-47509AE097B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5" name="楕円 184">
          <a:extLst>
            <a:ext uri="{FF2B5EF4-FFF2-40B4-BE49-F238E27FC236}">
              <a16:creationId xmlns:a16="http://schemas.microsoft.com/office/drawing/2014/main" id="{70053D6D-1627-4DBE-9CEF-A47BB8EF6CA3}"/>
            </a:ext>
          </a:extLst>
        </xdr:cNvPr>
        <xdr:cNvSpPr/>
      </xdr:nvSpPr>
      <xdr:spPr>
        <a:xfrm>
          <a:off x="403606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FBF60725-E380-41F8-8A7B-4090EC86BFB6}"/>
            </a:ext>
          </a:extLst>
        </xdr:cNvPr>
        <xdr:cNvSpPr txBox="1"/>
      </xdr:nvSpPr>
      <xdr:spPr>
        <a:xfrm>
          <a:off x="4124960"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80645</xdr:rowOff>
    </xdr:from>
    <xdr:to>
      <xdr:col>20</xdr:col>
      <xdr:colOff>38100</xdr:colOff>
      <xdr:row>61</xdr:row>
      <xdr:rowOff>10795</xdr:rowOff>
    </xdr:to>
    <xdr:sp macro="" textlink="">
      <xdr:nvSpPr>
        <xdr:cNvPr id="187" name="楕円 186">
          <a:extLst>
            <a:ext uri="{FF2B5EF4-FFF2-40B4-BE49-F238E27FC236}">
              <a16:creationId xmlns:a16="http://schemas.microsoft.com/office/drawing/2014/main" id="{7E6E56FF-F9EA-4A64-861A-37F12620FBF1}"/>
            </a:ext>
          </a:extLst>
        </xdr:cNvPr>
        <xdr:cNvSpPr/>
      </xdr:nvSpPr>
      <xdr:spPr>
        <a:xfrm>
          <a:off x="3312160" y="1013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112395</xdr:rowOff>
    </xdr:from>
    <xdr:to>
      <xdr:col>24</xdr:col>
      <xdr:colOff>63500</xdr:colOff>
      <xdr:row>60</xdr:row>
      <xdr:rowOff>131445</xdr:rowOff>
    </xdr:to>
    <xdr:cxnSp macro="">
      <xdr:nvCxnSpPr>
        <xdr:cNvPr id="188" name="直線コネクタ 187">
          <a:extLst>
            <a:ext uri="{FF2B5EF4-FFF2-40B4-BE49-F238E27FC236}">
              <a16:creationId xmlns:a16="http://schemas.microsoft.com/office/drawing/2014/main" id="{2654C00D-BD3D-45C4-BCDF-34CF494BF3F3}"/>
            </a:ext>
          </a:extLst>
        </xdr:cNvPr>
        <xdr:cNvCxnSpPr/>
      </xdr:nvCxnSpPr>
      <xdr:spPr>
        <a:xfrm flipV="1">
          <a:off x="3355340" y="1017079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89" name="楕円 188">
          <a:extLst>
            <a:ext uri="{FF2B5EF4-FFF2-40B4-BE49-F238E27FC236}">
              <a16:creationId xmlns:a16="http://schemas.microsoft.com/office/drawing/2014/main" id="{11C209F2-418E-40A8-8610-0ADEB36ADA29}"/>
            </a:ext>
          </a:extLst>
        </xdr:cNvPr>
        <xdr:cNvSpPr/>
      </xdr:nvSpPr>
      <xdr:spPr>
        <a:xfrm>
          <a:off x="25146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131445</xdr:rowOff>
    </xdr:to>
    <xdr:cxnSp macro="">
      <xdr:nvCxnSpPr>
        <xdr:cNvPr id="190" name="直線コネクタ 189">
          <a:extLst>
            <a:ext uri="{FF2B5EF4-FFF2-40B4-BE49-F238E27FC236}">
              <a16:creationId xmlns:a16="http://schemas.microsoft.com/office/drawing/2014/main" id="{71879D6A-707E-4996-9B8E-882AE3112448}"/>
            </a:ext>
          </a:extLst>
        </xdr:cNvPr>
        <xdr:cNvCxnSpPr/>
      </xdr:nvCxnSpPr>
      <xdr:spPr>
        <a:xfrm>
          <a:off x="2565400" y="1017270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91" name="楕円 190">
          <a:extLst>
            <a:ext uri="{FF2B5EF4-FFF2-40B4-BE49-F238E27FC236}">
              <a16:creationId xmlns:a16="http://schemas.microsoft.com/office/drawing/2014/main" id="{C922E852-CE01-42B2-9EE5-28F04D4D807E}"/>
            </a:ext>
          </a:extLst>
        </xdr:cNvPr>
        <xdr:cNvSpPr/>
      </xdr:nvSpPr>
      <xdr:spPr>
        <a:xfrm>
          <a:off x="17399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72390</xdr:rowOff>
    </xdr:from>
    <xdr:to>
      <xdr:col>15</xdr:col>
      <xdr:colOff>50800</xdr:colOff>
      <xdr:row>60</xdr:row>
      <xdr:rowOff>114300</xdr:rowOff>
    </xdr:to>
    <xdr:cxnSp macro="">
      <xdr:nvCxnSpPr>
        <xdr:cNvPr id="192" name="直線コネクタ 191">
          <a:extLst>
            <a:ext uri="{FF2B5EF4-FFF2-40B4-BE49-F238E27FC236}">
              <a16:creationId xmlns:a16="http://schemas.microsoft.com/office/drawing/2014/main" id="{F9F2708C-4968-4297-BEE7-E206E343FE9F}"/>
            </a:ext>
          </a:extLst>
        </xdr:cNvPr>
        <xdr:cNvCxnSpPr/>
      </xdr:nvCxnSpPr>
      <xdr:spPr>
        <a:xfrm>
          <a:off x="1790700" y="101307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3" name="楕円 192">
          <a:extLst>
            <a:ext uri="{FF2B5EF4-FFF2-40B4-BE49-F238E27FC236}">
              <a16:creationId xmlns:a16="http://schemas.microsoft.com/office/drawing/2014/main" id="{57967D2F-8515-4A7B-80EC-1E53BBED5E47}"/>
            </a:ext>
          </a:extLst>
        </xdr:cNvPr>
        <xdr:cNvSpPr/>
      </xdr:nvSpPr>
      <xdr:spPr>
        <a:xfrm>
          <a:off x="965200" y="10032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72390</xdr:rowOff>
    </xdr:to>
    <xdr:cxnSp macro="">
      <xdr:nvCxnSpPr>
        <xdr:cNvPr id="194" name="直線コネクタ 193">
          <a:extLst>
            <a:ext uri="{FF2B5EF4-FFF2-40B4-BE49-F238E27FC236}">
              <a16:creationId xmlns:a16="http://schemas.microsoft.com/office/drawing/2014/main" id="{EF0DD355-FACC-41B0-8435-72C4300E2634}"/>
            </a:ext>
          </a:extLst>
        </xdr:cNvPr>
        <xdr:cNvCxnSpPr/>
      </xdr:nvCxnSpPr>
      <xdr:spPr>
        <a:xfrm>
          <a:off x="1008380" y="1007935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5AC8B58F-F0EC-45E1-BC69-748A77C6457A}"/>
            </a:ext>
          </a:extLst>
        </xdr:cNvPr>
        <xdr:cNvSpPr txBox="1"/>
      </xdr:nvSpPr>
      <xdr:spPr>
        <a:xfrm>
          <a:off x="317056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96" name="n_2aveValue【体育館・プール】&#10;有形固定資産減価償却率">
          <a:extLst>
            <a:ext uri="{FF2B5EF4-FFF2-40B4-BE49-F238E27FC236}">
              <a16:creationId xmlns:a16="http://schemas.microsoft.com/office/drawing/2014/main" id="{0C714A1B-BEE6-4522-8F49-C806B1472FDC}"/>
            </a:ext>
          </a:extLst>
        </xdr:cNvPr>
        <xdr:cNvSpPr txBox="1"/>
      </xdr:nvSpPr>
      <xdr:spPr>
        <a:xfrm>
          <a:off x="238570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7" name="n_3aveValue【体育館・プール】&#10;有形固定資産減価償却率">
          <a:extLst>
            <a:ext uri="{FF2B5EF4-FFF2-40B4-BE49-F238E27FC236}">
              <a16:creationId xmlns:a16="http://schemas.microsoft.com/office/drawing/2014/main" id="{7B6EE10E-AD9A-469E-B565-5C64B92E7871}"/>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8" name="n_4aveValue【体育館・プール】&#10;有形固定資産減価償却率">
          <a:extLst>
            <a:ext uri="{FF2B5EF4-FFF2-40B4-BE49-F238E27FC236}">
              <a16:creationId xmlns:a16="http://schemas.microsoft.com/office/drawing/2014/main" id="{72EAAF9A-62EE-48CC-814A-FE94BDA1F280}"/>
            </a:ext>
          </a:extLst>
        </xdr:cNvPr>
        <xdr:cNvSpPr txBox="1"/>
      </xdr:nvSpPr>
      <xdr:spPr>
        <a:xfrm>
          <a:off x="83630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1922</xdr:rowOff>
    </xdr:from>
    <xdr:ext cx="405111" cy="259045"/>
    <xdr:sp macro="" textlink="">
      <xdr:nvSpPr>
        <xdr:cNvPr id="199" name="n_1mainValue【体育館・プール】&#10;有形固定資産減価償却率">
          <a:extLst>
            <a:ext uri="{FF2B5EF4-FFF2-40B4-BE49-F238E27FC236}">
              <a16:creationId xmlns:a16="http://schemas.microsoft.com/office/drawing/2014/main" id="{7A3695EA-06A7-445F-9058-99CA52F144DA}"/>
            </a:ext>
          </a:extLst>
        </xdr:cNvPr>
        <xdr:cNvSpPr txBox="1"/>
      </xdr:nvSpPr>
      <xdr:spPr>
        <a:xfrm>
          <a:off x="317056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0" name="n_2mainValue【体育館・プール】&#10;有形固定資産減価償却率">
          <a:extLst>
            <a:ext uri="{FF2B5EF4-FFF2-40B4-BE49-F238E27FC236}">
              <a16:creationId xmlns:a16="http://schemas.microsoft.com/office/drawing/2014/main" id="{DEDB7438-6C3C-4669-A34A-F53580C517FB}"/>
            </a:ext>
          </a:extLst>
        </xdr:cNvPr>
        <xdr:cNvSpPr txBox="1"/>
      </xdr:nvSpPr>
      <xdr:spPr>
        <a:xfrm>
          <a:off x="238570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201" name="n_3mainValue【体育館・プール】&#10;有形固定資産減価償却率">
          <a:extLst>
            <a:ext uri="{FF2B5EF4-FFF2-40B4-BE49-F238E27FC236}">
              <a16:creationId xmlns:a16="http://schemas.microsoft.com/office/drawing/2014/main" id="{8EAD63CB-4710-405A-9418-9428E7A87041}"/>
            </a:ext>
          </a:extLst>
        </xdr:cNvPr>
        <xdr:cNvSpPr txBox="1"/>
      </xdr:nvSpPr>
      <xdr:spPr>
        <a:xfrm>
          <a:off x="161100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62882</xdr:rowOff>
    </xdr:from>
    <xdr:ext cx="405111" cy="259045"/>
    <xdr:sp macro="" textlink="">
      <xdr:nvSpPr>
        <xdr:cNvPr id="202" name="n_4mainValue【体育館・プール】&#10;有形固定資産減価償却率">
          <a:extLst>
            <a:ext uri="{FF2B5EF4-FFF2-40B4-BE49-F238E27FC236}">
              <a16:creationId xmlns:a16="http://schemas.microsoft.com/office/drawing/2014/main" id="{B3D53746-BF96-4135-A3DA-E3EDD53BF9BF}"/>
            </a:ext>
          </a:extLst>
        </xdr:cNvPr>
        <xdr:cNvSpPr txBox="1"/>
      </xdr:nvSpPr>
      <xdr:spPr>
        <a:xfrm>
          <a:off x="83630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8C27813E-791D-4205-9905-B6E7BDCD05B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F9C504FE-D0E8-408F-A9BB-7EA66251EF4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A6802CD-176D-484C-8503-379E6A3B6BC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37BD9E6-ADB7-46E8-AE64-123919EE521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E7BD654-05FC-4656-BEB3-2A39CD8FCC4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E8DE5D6-DDC3-48FF-AFB0-FFB00131F43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3AE765C7-1114-4C3C-98D8-1147DE07325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85AE09F-F6A8-4E6C-A3C1-6271738B835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F63FF95-349C-43EC-851E-76AD7E06600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6DD1953-AD5A-48EB-B7CC-633DE205C67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4AC5E224-6A42-4751-BFB0-CE52FCC099AF}"/>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40D80904-C9B0-4250-89E4-106474CE920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CDC1F127-2757-47FE-B93C-7291C523971D}"/>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23369434-40C4-4318-A5CE-61DF8D496F4E}"/>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A61DF1FE-BD63-41E7-92F9-7F351B7D7473}"/>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5BAEEA35-1EF3-4C32-B2F0-081C23703D33}"/>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86BACC7D-0D43-4EAE-B6DF-EC36C45F117B}"/>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A40AA15A-123B-4E9A-8CAC-950FD64E1C37}"/>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D9EC52DD-32B5-4E71-9E73-249325C75B6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23E7D83C-5E90-41CD-A713-E0CA2B0E4927}"/>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C9AAA579-C0AD-4027-8921-FBEC2C5375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73A7C98F-96BD-427E-AF6E-3F088D2742B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73C8B9B-5F16-4E85-81DF-37BA1FB9B5A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4C86D51-53ED-4DA9-B762-8A188548F95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E4A3257-24DA-4B48-99F8-13A1F5CFBBD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5211A7B0-1B25-41E1-959D-6D81A58A809C}"/>
            </a:ext>
          </a:extLst>
        </xdr:cNvPr>
        <xdr:cNvCxnSpPr/>
      </xdr:nvCxnSpPr>
      <xdr:spPr>
        <a:xfrm flipV="1">
          <a:off x="9219565" y="93573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D570F9A9-C85A-49E9-B0AE-28533AE8EEE2}"/>
            </a:ext>
          </a:extLst>
        </xdr:cNvPr>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C3FF75F0-ECE0-446D-AA02-9D21ECF81307}"/>
            </a:ext>
          </a:extLst>
        </xdr:cNvPr>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C9DFAC81-8FE0-4216-B77A-D0A6CAA5DA88}"/>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EFC04497-9A88-40AE-8F06-74000D22CD57}"/>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85F9B87F-DCBE-4E47-9EE7-3CF9A5611236}"/>
            </a:ext>
          </a:extLst>
        </xdr:cNvPr>
        <xdr:cNvSpPr txBox="1"/>
      </xdr:nvSpPr>
      <xdr:spPr>
        <a:xfrm>
          <a:off x="9258300" y="1041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E0C2B5C5-CDD8-4E84-A345-D48D06181BB4}"/>
            </a:ext>
          </a:extLst>
        </xdr:cNvPr>
        <xdr:cNvSpPr/>
      </xdr:nvSpPr>
      <xdr:spPr>
        <a:xfrm>
          <a:off x="9192260" y="105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7A568EE1-C3EA-4134-A20E-F435882CA3D6}"/>
            </a:ext>
          </a:extLst>
        </xdr:cNvPr>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C828D292-BFF4-40EA-BD0C-443C9B319D4C}"/>
            </a:ext>
          </a:extLst>
        </xdr:cNvPr>
        <xdr:cNvSpPr/>
      </xdr:nvSpPr>
      <xdr:spPr>
        <a:xfrm>
          <a:off x="7670800" y="10511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0ED28507-378E-4F46-9083-A4FCF011D37C}"/>
            </a:ext>
          </a:extLst>
        </xdr:cNvPr>
        <xdr:cNvSpPr/>
      </xdr:nvSpPr>
      <xdr:spPr>
        <a:xfrm>
          <a:off x="687324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9AEBB33E-33F7-4CAB-8445-1ED6DD23186E}"/>
            </a:ext>
          </a:extLst>
        </xdr:cNvPr>
        <xdr:cNvSpPr/>
      </xdr:nvSpPr>
      <xdr:spPr>
        <a:xfrm>
          <a:off x="6098540" y="1056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E19F29D-4B31-427F-AC92-56728257BF0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B4A56CE-348A-4CEF-BC2C-3FC53E45148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71ABECA-3877-405B-B1CA-E5651752B6B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3D9C8A-FD53-420D-B72E-F22E40444BC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1B85BF-1A78-4244-963F-143C2224011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96157</xdr:rowOff>
    </xdr:from>
    <xdr:to>
      <xdr:col>55</xdr:col>
      <xdr:colOff>50800</xdr:colOff>
      <xdr:row>64</xdr:row>
      <xdr:rowOff>26307</xdr:rowOff>
    </xdr:to>
    <xdr:sp macro="" textlink="">
      <xdr:nvSpPr>
        <xdr:cNvPr id="244" name="楕円 243">
          <a:extLst>
            <a:ext uri="{FF2B5EF4-FFF2-40B4-BE49-F238E27FC236}">
              <a16:creationId xmlns:a16="http://schemas.microsoft.com/office/drawing/2014/main" id="{F69908B7-0135-43DE-AF41-A2D8A412643E}"/>
            </a:ext>
          </a:extLst>
        </xdr:cNvPr>
        <xdr:cNvSpPr/>
      </xdr:nvSpPr>
      <xdr:spPr>
        <a:xfrm>
          <a:off x="9192260" y="106574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74584</xdr:rowOff>
    </xdr:from>
    <xdr:ext cx="469744" cy="259045"/>
    <xdr:sp macro="" textlink="">
      <xdr:nvSpPr>
        <xdr:cNvPr id="245" name="【体育館・プール】&#10;一人当たり面積該当値テキスト">
          <a:extLst>
            <a:ext uri="{FF2B5EF4-FFF2-40B4-BE49-F238E27FC236}">
              <a16:creationId xmlns:a16="http://schemas.microsoft.com/office/drawing/2014/main" id="{7908362D-CD75-4F37-BA3C-B49DCF8423F8}"/>
            </a:ext>
          </a:extLst>
        </xdr:cNvPr>
        <xdr:cNvSpPr txBox="1"/>
      </xdr:nvSpPr>
      <xdr:spPr>
        <a:xfrm>
          <a:off x="9258300" y="1063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96157</xdr:rowOff>
    </xdr:from>
    <xdr:to>
      <xdr:col>50</xdr:col>
      <xdr:colOff>165100</xdr:colOff>
      <xdr:row>64</xdr:row>
      <xdr:rowOff>26307</xdr:rowOff>
    </xdr:to>
    <xdr:sp macro="" textlink="">
      <xdr:nvSpPr>
        <xdr:cNvPr id="246" name="楕円 245">
          <a:extLst>
            <a:ext uri="{FF2B5EF4-FFF2-40B4-BE49-F238E27FC236}">
              <a16:creationId xmlns:a16="http://schemas.microsoft.com/office/drawing/2014/main" id="{09F87B3A-824F-4E8A-AF04-4E35C3A39A72}"/>
            </a:ext>
          </a:extLst>
        </xdr:cNvPr>
        <xdr:cNvSpPr/>
      </xdr:nvSpPr>
      <xdr:spPr>
        <a:xfrm>
          <a:off x="8445500" y="10657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146957</xdr:rowOff>
    </xdr:from>
    <xdr:to>
      <xdr:col>55</xdr:col>
      <xdr:colOff>0</xdr:colOff>
      <xdr:row>63</xdr:row>
      <xdr:rowOff>146957</xdr:rowOff>
    </xdr:to>
    <xdr:cxnSp macro="">
      <xdr:nvCxnSpPr>
        <xdr:cNvPr id="247" name="直線コネクタ 246">
          <a:extLst>
            <a:ext uri="{FF2B5EF4-FFF2-40B4-BE49-F238E27FC236}">
              <a16:creationId xmlns:a16="http://schemas.microsoft.com/office/drawing/2014/main" id="{2A103F3E-9EA9-4762-9C14-4EB5F5E52584}"/>
            </a:ext>
          </a:extLst>
        </xdr:cNvPr>
        <xdr:cNvCxnSpPr/>
      </xdr:nvCxnSpPr>
      <xdr:spPr>
        <a:xfrm>
          <a:off x="8496300" y="1070827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128815</xdr:rowOff>
    </xdr:from>
    <xdr:to>
      <xdr:col>46</xdr:col>
      <xdr:colOff>38100</xdr:colOff>
      <xdr:row>63</xdr:row>
      <xdr:rowOff>58965</xdr:rowOff>
    </xdr:to>
    <xdr:sp macro="" textlink="">
      <xdr:nvSpPr>
        <xdr:cNvPr id="248" name="楕円 247">
          <a:extLst>
            <a:ext uri="{FF2B5EF4-FFF2-40B4-BE49-F238E27FC236}">
              <a16:creationId xmlns:a16="http://schemas.microsoft.com/office/drawing/2014/main" id="{19CF453E-8C24-4CFD-8281-6E14E69C1F51}"/>
            </a:ext>
          </a:extLst>
        </xdr:cNvPr>
        <xdr:cNvSpPr/>
      </xdr:nvSpPr>
      <xdr:spPr>
        <a:xfrm>
          <a:off x="767080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8165</xdr:rowOff>
    </xdr:from>
    <xdr:to>
      <xdr:col>50</xdr:col>
      <xdr:colOff>114300</xdr:colOff>
      <xdr:row>63</xdr:row>
      <xdr:rowOff>146957</xdr:rowOff>
    </xdr:to>
    <xdr:cxnSp macro="">
      <xdr:nvCxnSpPr>
        <xdr:cNvPr id="249" name="直線コネクタ 248">
          <a:extLst>
            <a:ext uri="{FF2B5EF4-FFF2-40B4-BE49-F238E27FC236}">
              <a16:creationId xmlns:a16="http://schemas.microsoft.com/office/drawing/2014/main" id="{F2EBCD82-A204-490B-92AC-52CDA2D1F896}"/>
            </a:ext>
          </a:extLst>
        </xdr:cNvPr>
        <xdr:cNvCxnSpPr/>
      </xdr:nvCxnSpPr>
      <xdr:spPr>
        <a:xfrm>
          <a:off x="7713980" y="10569485"/>
          <a:ext cx="78232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97790</xdr:rowOff>
    </xdr:from>
    <xdr:to>
      <xdr:col>41</xdr:col>
      <xdr:colOff>101600</xdr:colOff>
      <xdr:row>64</xdr:row>
      <xdr:rowOff>27940</xdr:rowOff>
    </xdr:to>
    <xdr:sp macro="" textlink="">
      <xdr:nvSpPr>
        <xdr:cNvPr id="250" name="楕円 249">
          <a:extLst>
            <a:ext uri="{FF2B5EF4-FFF2-40B4-BE49-F238E27FC236}">
              <a16:creationId xmlns:a16="http://schemas.microsoft.com/office/drawing/2014/main" id="{48646F70-C162-4B22-8331-0506099A3802}"/>
            </a:ext>
          </a:extLst>
        </xdr:cNvPr>
        <xdr:cNvSpPr/>
      </xdr:nvSpPr>
      <xdr:spPr>
        <a:xfrm>
          <a:off x="68732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8165</xdr:rowOff>
    </xdr:from>
    <xdr:to>
      <xdr:col>45</xdr:col>
      <xdr:colOff>177800</xdr:colOff>
      <xdr:row>63</xdr:row>
      <xdr:rowOff>148590</xdr:rowOff>
    </xdr:to>
    <xdr:cxnSp macro="">
      <xdr:nvCxnSpPr>
        <xdr:cNvPr id="251" name="直線コネクタ 250">
          <a:extLst>
            <a:ext uri="{FF2B5EF4-FFF2-40B4-BE49-F238E27FC236}">
              <a16:creationId xmlns:a16="http://schemas.microsoft.com/office/drawing/2014/main" id="{EE403200-CD9E-4A96-8675-AF8CF714DDEA}"/>
            </a:ext>
          </a:extLst>
        </xdr:cNvPr>
        <xdr:cNvCxnSpPr/>
      </xdr:nvCxnSpPr>
      <xdr:spPr>
        <a:xfrm flipV="1">
          <a:off x="6924040" y="10569485"/>
          <a:ext cx="78994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97790</xdr:rowOff>
    </xdr:from>
    <xdr:to>
      <xdr:col>36</xdr:col>
      <xdr:colOff>165100</xdr:colOff>
      <xdr:row>64</xdr:row>
      <xdr:rowOff>27940</xdr:rowOff>
    </xdr:to>
    <xdr:sp macro="" textlink="">
      <xdr:nvSpPr>
        <xdr:cNvPr id="252" name="楕円 251">
          <a:extLst>
            <a:ext uri="{FF2B5EF4-FFF2-40B4-BE49-F238E27FC236}">
              <a16:creationId xmlns:a16="http://schemas.microsoft.com/office/drawing/2014/main" id="{E1A070AF-A715-48D5-B6D8-D8164128352D}"/>
            </a:ext>
          </a:extLst>
        </xdr:cNvPr>
        <xdr:cNvSpPr/>
      </xdr:nvSpPr>
      <xdr:spPr>
        <a:xfrm>
          <a:off x="60985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148590</xdr:rowOff>
    </xdr:from>
    <xdr:to>
      <xdr:col>41</xdr:col>
      <xdr:colOff>50800</xdr:colOff>
      <xdr:row>63</xdr:row>
      <xdr:rowOff>148590</xdr:rowOff>
    </xdr:to>
    <xdr:cxnSp macro="">
      <xdr:nvCxnSpPr>
        <xdr:cNvPr id="253" name="直線コネクタ 252">
          <a:extLst>
            <a:ext uri="{FF2B5EF4-FFF2-40B4-BE49-F238E27FC236}">
              <a16:creationId xmlns:a16="http://schemas.microsoft.com/office/drawing/2014/main" id="{0D5D175B-B33E-4340-AD38-97EBC0BC9E65}"/>
            </a:ext>
          </a:extLst>
        </xdr:cNvPr>
        <xdr:cNvCxnSpPr/>
      </xdr:nvCxnSpPr>
      <xdr:spPr>
        <a:xfrm>
          <a:off x="6149340" y="107099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43204631-A452-4338-996A-B5B286CEA79F}"/>
            </a:ext>
          </a:extLst>
        </xdr:cNvPr>
        <xdr:cNvSpPr txBox="1"/>
      </xdr:nvSpPr>
      <xdr:spPr>
        <a:xfrm>
          <a:off x="827158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a:extLst>
            <a:ext uri="{FF2B5EF4-FFF2-40B4-BE49-F238E27FC236}">
              <a16:creationId xmlns:a16="http://schemas.microsoft.com/office/drawing/2014/main" id="{6454DCC4-2E6D-438A-A6D3-638CDC2F76EB}"/>
            </a:ext>
          </a:extLst>
        </xdr:cNvPr>
        <xdr:cNvSpPr txBox="1"/>
      </xdr:nvSpPr>
      <xdr:spPr>
        <a:xfrm>
          <a:off x="7509587" y="102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a:extLst>
            <a:ext uri="{FF2B5EF4-FFF2-40B4-BE49-F238E27FC236}">
              <a16:creationId xmlns:a16="http://schemas.microsoft.com/office/drawing/2014/main" id="{E52C6989-04AC-443B-85C2-F4368CD9C3E1}"/>
            </a:ext>
          </a:extLst>
        </xdr:cNvPr>
        <xdr:cNvSpPr txBox="1"/>
      </xdr:nvSpPr>
      <xdr:spPr>
        <a:xfrm>
          <a:off x="6712027" y="103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a:extLst>
            <a:ext uri="{FF2B5EF4-FFF2-40B4-BE49-F238E27FC236}">
              <a16:creationId xmlns:a16="http://schemas.microsoft.com/office/drawing/2014/main" id="{5773CBAF-E422-4C87-B75E-11934F78268B}"/>
            </a:ext>
          </a:extLst>
        </xdr:cNvPr>
        <xdr:cNvSpPr txBox="1"/>
      </xdr:nvSpPr>
      <xdr:spPr>
        <a:xfrm>
          <a:off x="5937327" y="1034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17434</xdr:rowOff>
    </xdr:from>
    <xdr:ext cx="469744" cy="259045"/>
    <xdr:sp macro="" textlink="">
      <xdr:nvSpPr>
        <xdr:cNvPr id="258" name="n_1mainValue【体育館・プール】&#10;一人当たり面積">
          <a:extLst>
            <a:ext uri="{FF2B5EF4-FFF2-40B4-BE49-F238E27FC236}">
              <a16:creationId xmlns:a16="http://schemas.microsoft.com/office/drawing/2014/main" id="{F54D7A3F-80DD-493B-BA17-C6607971E60F}"/>
            </a:ext>
          </a:extLst>
        </xdr:cNvPr>
        <xdr:cNvSpPr txBox="1"/>
      </xdr:nvSpPr>
      <xdr:spPr>
        <a:xfrm>
          <a:off x="8271587" y="1074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50092</xdr:rowOff>
    </xdr:from>
    <xdr:ext cx="469744" cy="259045"/>
    <xdr:sp macro="" textlink="">
      <xdr:nvSpPr>
        <xdr:cNvPr id="259" name="n_2mainValue【体育館・プール】&#10;一人当たり面積">
          <a:extLst>
            <a:ext uri="{FF2B5EF4-FFF2-40B4-BE49-F238E27FC236}">
              <a16:creationId xmlns:a16="http://schemas.microsoft.com/office/drawing/2014/main" id="{8FA5A1BB-32E0-4E47-BC5B-CB946D17F16A}"/>
            </a:ext>
          </a:extLst>
        </xdr:cNvPr>
        <xdr:cNvSpPr txBox="1"/>
      </xdr:nvSpPr>
      <xdr:spPr>
        <a:xfrm>
          <a:off x="750958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260" name="n_3mainValue【体育館・プール】&#10;一人当たり面積">
          <a:extLst>
            <a:ext uri="{FF2B5EF4-FFF2-40B4-BE49-F238E27FC236}">
              <a16:creationId xmlns:a16="http://schemas.microsoft.com/office/drawing/2014/main" id="{0CEF1A26-2798-4ECD-8E52-BBF2CBCA4FDA}"/>
            </a:ext>
          </a:extLst>
        </xdr:cNvPr>
        <xdr:cNvSpPr txBox="1"/>
      </xdr:nvSpPr>
      <xdr:spPr>
        <a:xfrm>
          <a:off x="67120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19067</xdr:rowOff>
    </xdr:from>
    <xdr:ext cx="469744" cy="259045"/>
    <xdr:sp macro="" textlink="">
      <xdr:nvSpPr>
        <xdr:cNvPr id="261" name="n_4mainValue【体育館・プール】&#10;一人当たり面積">
          <a:extLst>
            <a:ext uri="{FF2B5EF4-FFF2-40B4-BE49-F238E27FC236}">
              <a16:creationId xmlns:a16="http://schemas.microsoft.com/office/drawing/2014/main" id="{56090FEE-B088-49DE-9262-16324F527945}"/>
            </a:ext>
          </a:extLst>
        </xdr:cNvPr>
        <xdr:cNvSpPr txBox="1"/>
      </xdr:nvSpPr>
      <xdr:spPr>
        <a:xfrm>
          <a:off x="59373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5C3186F-7BBA-4E1B-8282-BB1BB0472A9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FB3D800-786C-49CF-B276-7810A6F2006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6048CE5-B2E9-4236-8594-0D31F7E0650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ED7B1A9-F3B7-41FE-AEC3-000400276A0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A754281-48C1-498A-95C2-1C9474A6F26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0123338-B4A0-48B7-B2BA-C897229AF11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2F2D01-97C6-4D4B-9AF2-AAC95AF560F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C5ADE7C9-AF34-4B8B-A174-35BFC47DAB07}"/>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FD9A439-3802-493A-97B9-26FFF79BE2E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94A06DCF-CF1D-4255-BBF5-27949AC498B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15EA800C-16E3-47DD-B312-1D7E22DDEAF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00915D3-6EEE-4DFD-A982-60344811225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9FBF8678-0420-4825-AE3B-425668C5E26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A7F22CCB-5D35-4D12-BA6E-3B34A9E5B4B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A904B5E3-5BD2-44AD-AEA8-F89EB80906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F2ED599E-5908-4AB6-B0B8-BE94E74F1B6D}"/>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1D19B045-2842-4F6C-9787-9BC23C73A71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164C81A6-CC79-4A58-AD67-4B9563E756A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2A920E6D-FB7F-4BAF-B61F-775277E58A1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4F7FC249-6051-48C5-AC03-8D6AC58A25BC}"/>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E7937993-A3DA-4CE1-8434-B45F4989E48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61E0538D-D713-46E9-B33D-34072A83D90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37C91CA0-8790-4D5E-BBE5-DA7761096AC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AE36D70F-C058-4F9B-BBF8-0AE6DBD272A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C7577594-4A5F-4A4B-ADF1-728586A6F8D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7E049295-D6D4-406C-9899-34B9D43AC8A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34CB519A-3108-4178-B010-2F9421F35DEB}"/>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0B9F3DA1-C1F1-405D-BA1F-5750813A198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162882BB-7B51-4D29-81F3-08E3A7878E3C}"/>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A86CEB27-8486-4ECF-B10A-2CA61713AA37}"/>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27DDB864-9249-432D-967A-C96A6BEB5581}"/>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321F1031-50F8-49F4-A3D7-1E0044231046}"/>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76D073BF-5E3A-4AFD-A4B9-E8FB7A89080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75FD0D79-8D9A-4EBE-ADBA-8E79DAECD78E}"/>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F1F2E973-71D6-4EBC-B448-06C80E2BAF9E}"/>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4C1D8B58-3F67-49C1-B346-8BFBC00BE7F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8" name="テキスト ボックス 297">
          <a:extLst>
            <a:ext uri="{FF2B5EF4-FFF2-40B4-BE49-F238E27FC236}">
              <a16:creationId xmlns:a16="http://schemas.microsoft.com/office/drawing/2014/main" id="{7037B2E1-F579-4B34-8D1E-7DA00706CEC5}"/>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B39390B1-983E-4086-929A-0451BF4FBDA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2BE7A3E5-BCA5-4D55-92B7-51EFBAD149A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1" name="直線コネクタ 300">
          <a:extLst>
            <a:ext uri="{FF2B5EF4-FFF2-40B4-BE49-F238E27FC236}">
              <a16:creationId xmlns:a16="http://schemas.microsoft.com/office/drawing/2014/main" id="{F5C4A27B-835D-4186-8157-52308D7333F0}"/>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5693F958-B695-480E-B5E7-41E387C160C3}"/>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3" name="直線コネクタ 302">
          <a:extLst>
            <a:ext uri="{FF2B5EF4-FFF2-40B4-BE49-F238E27FC236}">
              <a16:creationId xmlns:a16="http://schemas.microsoft.com/office/drawing/2014/main" id="{D5939CF1-8B6D-4F92-85E4-9561C3D5D225}"/>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F5EDCE1-B85A-4A21-85D7-14A3885C15F8}"/>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5" name="直線コネクタ 304">
          <a:extLst>
            <a:ext uri="{FF2B5EF4-FFF2-40B4-BE49-F238E27FC236}">
              <a16:creationId xmlns:a16="http://schemas.microsoft.com/office/drawing/2014/main" id="{63F1A9E4-4D03-4370-BD68-3F6C45D047C7}"/>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C66CE115-C3A9-4638-AF14-69988739E2FD}"/>
            </a:ext>
          </a:extLst>
        </xdr:cNvPr>
        <xdr:cNvSpPr txBox="1"/>
      </xdr:nvSpPr>
      <xdr:spPr>
        <a:xfrm>
          <a:off x="4124960" y="1743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07" name="フローチャート: 判断 306">
          <a:extLst>
            <a:ext uri="{FF2B5EF4-FFF2-40B4-BE49-F238E27FC236}">
              <a16:creationId xmlns:a16="http://schemas.microsoft.com/office/drawing/2014/main" id="{420921AE-A2A1-4C41-91D4-0989BA6BA800}"/>
            </a:ext>
          </a:extLst>
        </xdr:cNvPr>
        <xdr:cNvSpPr/>
      </xdr:nvSpPr>
      <xdr:spPr>
        <a:xfrm>
          <a:off x="403606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08" name="フローチャート: 判断 307">
          <a:extLst>
            <a:ext uri="{FF2B5EF4-FFF2-40B4-BE49-F238E27FC236}">
              <a16:creationId xmlns:a16="http://schemas.microsoft.com/office/drawing/2014/main" id="{36872F7D-6E33-4B2D-9AAC-00015F9A9495}"/>
            </a:ext>
          </a:extLst>
        </xdr:cNvPr>
        <xdr:cNvSpPr/>
      </xdr:nvSpPr>
      <xdr:spPr>
        <a:xfrm>
          <a:off x="331216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09" name="フローチャート: 判断 308">
          <a:extLst>
            <a:ext uri="{FF2B5EF4-FFF2-40B4-BE49-F238E27FC236}">
              <a16:creationId xmlns:a16="http://schemas.microsoft.com/office/drawing/2014/main" id="{907C07EB-F2F7-4DEA-A5F2-1955E6B1E085}"/>
            </a:ext>
          </a:extLst>
        </xdr:cNvPr>
        <xdr:cNvSpPr/>
      </xdr:nvSpPr>
      <xdr:spPr>
        <a:xfrm>
          <a:off x="251460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10" name="フローチャート: 判断 309">
          <a:extLst>
            <a:ext uri="{FF2B5EF4-FFF2-40B4-BE49-F238E27FC236}">
              <a16:creationId xmlns:a16="http://schemas.microsoft.com/office/drawing/2014/main" id="{2B937765-CCD7-4EF0-BB1C-9E288EE090A0}"/>
            </a:ext>
          </a:extLst>
        </xdr:cNvPr>
        <xdr:cNvSpPr/>
      </xdr:nvSpPr>
      <xdr:spPr>
        <a:xfrm>
          <a:off x="1739900" y="1743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11" name="フローチャート: 判断 310">
          <a:extLst>
            <a:ext uri="{FF2B5EF4-FFF2-40B4-BE49-F238E27FC236}">
              <a16:creationId xmlns:a16="http://schemas.microsoft.com/office/drawing/2014/main" id="{DAE24B61-8CC2-448B-9340-2DD20CBB3979}"/>
            </a:ext>
          </a:extLst>
        </xdr:cNvPr>
        <xdr:cNvSpPr/>
      </xdr:nvSpPr>
      <xdr:spPr>
        <a:xfrm>
          <a:off x="965200" y="17424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DF040E87-6F05-4FD3-9E9F-030949532A61}"/>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740E2F61-5EA9-47F2-B1C8-0E9F66A52CA6}"/>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A6E7DD9E-D010-4A66-9548-77768BE958B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74BB0CC-4317-4220-975F-7E41715CA76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D81797E-847C-4553-9183-7EAFABC6EBA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106</xdr:row>
      <xdr:rowOff>148589</xdr:rowOff>
    </xdr:from>
    <xdr:to>
      <xdr:col>6</xdr:col>
      <xdr:colOff>38100</xdr:colOff>
      <xdr:row>107</xdr:row>
      <xdr:rowOff>78739</xdr:rowOff>
    </xdr:to>
    <xdr:sp macro="" textlink="">
      <xdr:nvSpPr>
        <xdr:cNvPr id="317" name="楕円 316">
          <a:extLst>
            <a:ext uri="{FF2B5EF4-FFF2-40B4-BE49-F238E27FC236}">
              <a16:creationId xmlns:a16="http://schemas.microsoft.com/office/drawing/2014/main" id="{8E74F1EA-40F7-4F23-8D21-8DAE58E448D7}"/>
            </a:ext>
          </a:extLst>
        </xdr:cNvPr>
        <xdr:cNvSpPr/>
      </xdr:nvSpPr>
      <xdr:spPr>
        <a:xfrm>
          <a:off x="965200" y="179184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128288</xdr:rowOff>
    </xdr:from>
    <xdr:ext cx="405111" cy="259045"/>
    <xdr:sp macro="" textlink="">
      <xdr:nvSpPr>
        <xdr:cNvPr id="318" name="n_1aveValue【市民会館】&#10;有形固定資産減価償却率">
          <a:extLst>
            <a:ext uri="{FF2B5EF4-FFF2-40B4-BE49-F238E27FC236}">
              <a16:creationId xmlns:a16="http://schemas.microsoft.com/office/drawing/2014/main" id="{42307F64-FF75-47DA-91A2-8F397B2D0AAB}"/>
            </a:ext>
          </a:extLst>
        </xdr:cNvPr>
        <xdr:cNvSpPr txBox="1"/>
      </xdr:nvSpPr>
      <xdr:spPr>
        <a:xfrm>
          <a:off x="3170564" y="1722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19" name="n_2aveValue【市民会館】&#10;有形固定資産減価償却率">
          <a:extLst>
            <a:ext uri="{FF2B5EF4-FFF2-40B4-BE49-F238E27FC236}">
              <a16:creationId xmlns:a16="http://schemas.microsoft.com/office/drawing/2014/main" id="{90D9DBAF-5587-4B59-9D6B-76EE9B763433}"/>
            </a:ext>
          </a:extLst>
        </xdr:cNvPr>
        <xdr:cNvSpPr txBox="1"/>
      </xdr:nvSpPr>
      <xdr:spPr>
        <a:xfrm>
          <a:off x="238570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320" name="n_3aveValue【市民会館】&#10;有形固定資産減価償却率">
          <a:extLst>
            <a:ext uri="{FF2B5EF4-FFF2-40B4-BE49-F238E27FC236}">
              <a16:creationId xmlns:a16="http://schemas.microsoft.com/office/drawing/2014/main" id="{7B63508D-D51A-4DB5-84A0-56C80D3AA3D8}"/>
            </a:ext>
          </a:extLst>
        </xdr:cNvPr>
        <xdr:cNvSpPr txBox="1"/>
      </xdr:nvSpPr>
      <xdr:spPr>
        <a:xfrm>
          <a:off x="1611004" y="1722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321" name="n_4aveValue【市民会館】&#10;有形固定資産減価償却率">
          <a:extLst>
            <a:ext uri="{FF2B5EF4-FFF2-40B4-BE49-F238E27FC236}">
              <a16:creationId xmlns:a16="http://schemas.microsoft.com/office/drawing/2014/main" id="{29293E9F-5E6A-40CE-888C-D1E64EC7A065}"/>
            </a:ext>
          </a:extLst>
        </xdr:cNvPr>
        <xdr:cNvSpPr txBox="1"/>
      </xdr:nvSpPr>
      <xdr:spPr>
        <a:xfrm>
          <a:off x="836304" y="17203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69866</xdr:rowOff>
    </xdr:from>
    <xdr:ext cx="405111" cy="259045"/>
    <xdr:sp macro="" textlink="">
      <xdr:nvSpPr>
        <xdr:cNvPr id="322" name="n_4mainValue【市民会館】&#10;有形固定資産減価償却率">
          <a:extLst>
            <a:ext uri="{FF2B5EF4-FFF2-40B4-BE49-F238E27FC236}">
              <a16:creationId xmlns:a16="http://schemas.microsoft.com/office/drawing/2014/main" id="{0D912A58-9240-43C5-8001-03D41921EEC5}"/>
            </a:ext>
          </a:extLst>
        </xdr:cNvPr>
        <xdr:cNvSpPr txBox="1"/>
      </xdr:nvSpPr>
      <xdr:spPr>
        <a:xfrm>
          <a:off x="836304" y="1800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a:extLst>
            <a:ext uri="{FF2B5EF4-FFF2-40B4-BE49-F238E27FC236}">
              <a16:creationId xmlns:a16="http://schemas.microsoft.com/office/drawing/2014/main" id="{9F8DD1F9-612F-46A9-B62F-31FA0CA6329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a:extLst>
            <a:ext uri="{FF2B5EF4-FFF2-40B4-BE49-F238E27FC236}">
              <a16:creationId xmlns:a16="http://schemas.microsoft.com/office/drawing/2014/main" id="{9A082792-37C8-4244-8ACB-BE181B2C7C8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a:extLst>
            <a:ext uri="{FF2B5EF4-FFF2-40B4-BE49-F238E27FC236}">
              <a16:creationId xmlns:a16="http://schemas.microsoft.com/office/drawing/2014/main" id="{F00F29DA-1502-46E8-8EDA-52DAA11D792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a:extLst>
            <a:ext uri="{FF2B5EF4-FFF2-40B4-BE49-F238E27FC236}">
              <a16:creationId xmlns:a16="http://schemas.microsoft.com/office/drawing/2014/main" id="{299721D9-5A51-42C6-BC94-C2D89EC680A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a:extLst>
            <a:ext uri="{FF2B5EF4-FFF2-40B4-BE49-F238E27FC236}">
              <a16:creationId xmlns:a16="http://schemas.microsoft.com/office/drawing/2014/main" id="{6C4CDA44-E0D5-4FB5-8F19-1FF9F976BC3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a:extLst>
            <a:ext uri="{FF2B5EF4-FFF2-40B4-BE49-F238E27FC236}">
              <a16:creationId xmlns:a16="http://schemas.microsoft.com/office/drawing/2014/main" id="{3B7F03F9-8F9C-49C6-AD06-1F1BE4D3CD7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a:extLst>
            <a:ext uri="{FF2B5EF4-FFF2-40B4-BE49-F238E27FC236}">
              <a16:creationId xmlns:a16="http://schemas.microsoft.com/office/drawing/2014/main" id="{9DDF1397-CF90-472C-98C9-E2A6461B4F0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a:extLst>
            <a:ext uri="{FF2B5EF4-FFF2-40B4-BE49-F238E27FC236}">
              <a16:creationId xmlns:a16="http://schemas.microsoft.com/office/drawing/2014/main" id="{439DC6E3-C070-4C4A-A16B-20AE2DB97A7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a:extLst>
            <a:ext uri="{FF2B5EF4-FFF2-40B4-BE49-F238E27FC236}">
              <a16:creationId xmlns:a16="http://schemas.microsoft.com/office/drawing/2014/main" id="{ADD68DE1-6447-481C-9D89-6D7C5FDA608C}"/>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a:extLst>
            <a:ext uri="{FF2B5EF4-FFF2-40B4-BE49-F238E27FC236}">
              <a16:creationId xmlns:a16="http://schemas.microsoft.com/office/drawing/2014/main" id="{D059BF53-180E-4FCC-8733-629B5859D909}"/>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3" name="直線コネクタ 332">
          <a:extLst>
            <a:ext uri="{FF2B5EF4-FFF2-40B4-BE49-F238E27FC236}">
              <a16:creationId xmlns:a16="http://schemas.microsoft.com/office/drawing/2014/main" id="{078DA34F-7279-4423-AF36-EB63786B613F}"/>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34" name="テキスト ボックス 333">
          <a:extLst>
            <a:ext uri="{FF2B5EF4-FFF2-40B4-BE49-F238E27FC236}">
              <a16:creationId xmlns:a16="http://schemas.microsoft.com/office/drawing/2014/main" id="{C757D76F-B9FC-470D-863B-90DA65A44558}"/>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5" name="直線コネクタ 334">
          <a:extLst>
            <a:ext uri="{FF2B5EF4-FFF2-40B4-BE49-F238E27FC236}">
              <a16:creationId xmlns:a16="http://schemas.microsoft.com/office/drawing/2014/main" id="{8D397482-3A48-4975-AB55-0CF99BCFB752}"/>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6" name="テキスト ボックス 335">
          <a:extLst>
            <a:ext uri="{FF2B5EF4-FFF2-40B4-BE49-F238E27FC236}">
              <a16:creationId xmlns:a16="http://schemas.microsoft.com/office/drawing/2014/main" id="{55CD5728-241E-45E0-BB30-ED4E85B122F8}"/>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7" name="直線コネクタ 336">
          <a:extLst>
            <a:ext uri="{FF2B5EF4-FFF2-40B4-BE49-F238E27FC236}">
              <a16:creationId xmlns:a16="http://schemas.microsoft.com/office/drawing/2014/main" id="{D3CA06D8-23BA-459C-8FB0-832F7DE97BCC}"/>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8" name="テキスト ボックス 337">
          <a:extLst>
            <a:ext uri="{FF2B5EF4-FFF2-40B4-BE49-F238E27FC236}">
              <a16:creationId xmlns:a16="http://schemas.microsoft.com/office/drawing/2014/main" id="{E17FB721-4093-472E-930B-A55D5216A0CB}"/>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9" name="直線コネクタ 338">
          <a:extLst>
            <a:ext uri="{FF2B5EF4-FFF2-40B4-BE49-F238E27FC236}">
              <a16:creationId xmlns:a16="http://schemas.microsoft.com/office/drawing/2014/main" id="{46ED3CBE-B211-4474-A568-99B91B46D0EE}"/>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40" name="テキスト ボックス 339">
          <a:extLst>
            <a:ext uri="{FF2B5EF4-FFF2-40B4-BE49-F238E27FC236}">
              <a16:creationId xmlns:a16="http://schemas.microsoft.com/office/drawing/2014/main" id="{07F7DAAB-FC29-4B0E-B5B6-AF8C434A15B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a:extLst>
            <a:ext uri="{FF2B5EF4-FFF2-40B4-BE49-F238E27FC236}">
              <a16:creationId xmlns:a16="http://schemas.microsoft.com/office/drawing/2014/main" id="{ACB7EF73-2CEF-4B14-B57C-DB67482F423D}"/>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id="{677EBA20-37B8-4BC8-87A4-ACE8E28AD69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a:extLst>
            <a:ext uri="{FF2B5EF4-FFF2-40B4-BE49-F238E27FC236}">
              <a16:creationId xmlns:a16="http://schemas.microsoft.com/office/drawing/2014/main" id="{9B205248-CDC1-4D09-BC76-41DA5BE7812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344" name="直線コネクタ 343">
          <a:extLst>
            <a:ext uri="{FF2B5EF4-FFF2-40B4-BE49-F238E27FC236}">
              <a16:creationId xmlns:a16="http://schemas.microsoft.com/office/drawing/2014/main" id="{33069E42-D9F6-470B-BE4F-7EA3332FA960}"/>
            </a:ext>
          </a:extLst>
        </xdr:cNvPr>
        <xdr:cNvCxnSpPr/>
      </xdr:nvCxnSpPr>
      <xdr:spPr>
        <a:xfrm flipV="1">
          <a:off x="9219565" y="17012412"/>
          <a:ext cx="0" cy="114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45" name="【市民会館】&#10;一人当たり面積最小値テキスト">
          <a:extLst>
            <a:ext uri="{FF2B5EF4-FFF2-40B4-BE49-F238E27FC236}">
              <a16:creationId xmlns:a16="http://schemas.microsoft.com/office/drawing/2014/main" id="{9825326A-0E3F-4119-8E31-3C6536062729}"/>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46" name="直線コネクタ 345">
          <a:extLst>
            <a:ext uri="{FF2B5EF4-FFF2-40B4-BE49-F238E27FC236}">
              <a16:creationId xmlns:a16="http://schemas.microsoft.com/office/drawing/2014/main" id="{EF7D7156-3ABC-4BAD-9451-F22DCD2DB862}"/>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347" name="【市民会館】&#10;一人当たり面積最大値テキスト">
          <a:extLst>
            <a:ext uri="{FF2B5EF4-FFF2-40B4-BE49-F238E27FC236}">
              <a16:creationId xmlns:a16="http://schemas.microsoft.com/office/drawing/2014/main" id="{E36F095E-65AB-43E1-8500-43EC844A14AE}"/>
            </a:ext>
          </a:extLst>
        </xdr:cNvPr>
        <xdr:cNvSpPr txBox="1"/>
      </xdr:nvSpPr>
      <xdr:spPr>
        <a:xfrm>
          <a:off x="9258300" y="167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348" name="直線コネクタ 347">
          <a:extLst>
            <a:ext uri="{FF2B5EF4-FFF2-40B4-BE49-F238E27FC236}">
              <a16:creationId xmlns:a16="http://schemas.microsoft.com/office/drawing/2014/main" id="{DD8EACA8-ACFE-4AE2-B25E-1F8A544859A9}"/>
            </a:ext>
          </a:extLst>
        </xdr:cNvPr>
        <xdr:cNvCxnSpPr/>
      </xdr:nvCxnSpPr>
      <xdr:spPr>
        <a:xfrm>
          <a:off x="9154160" y="17012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349" name="【市民会館】&#10;一人当たり面積平均値テキスト">
          <a:extLst>
            <a:ext uri="{FF2B5EF4-FFF2-40B4-BE49-F238E27FC236}">
              <a16:creationId xmlns:a16="http://schemas.microsoft.com/office/drawing/2014/main" id="{89E4F6BB-E4A7-4492-B19C-ADE997ED7C5A}"/>
            </a:ext>
          </a:extLst>
        </xdr:cNvPr>
        <xdr:cNvSpPr txBox="1"/>
      </xdr:nvSpPr>
      <xdr:spPr>
        <a:xfrm>
          <a:off x="9258300" y="17839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350" name="フローチャート: 判断 349">
          <a:extLst>
            <a:ext uri="{FF2B5EF4-FFF2-40B4-BE49-F238E27FC236}">
              <a16:creationId xmlns:a16="http://schemas.microsoft.com/office/drawing/2014/main" id="{49704C12-F2CB-4E49-85B2-DB53B5C2BFE2}"/>
            </a:ext>
          </a:extLst>
        </xdr:cNvPr>
        <xdr:cNvSpPr/>
      </xdr:nvSpPr>
      <xdr:spPr>
        <a:xfrm>
          <a:off x="9192260" y="17861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351" name="フローチャート: 判断 350">
          <a:extLst>
            <a:ext uri="{FF2B5EF4-FFF2-40B4-BE49-F238E27FC236}">
              <a16:creationId xmlns:a16="http://schemas.microsoft.com/office/drawing/2014/main" id="{D064AFA1-E80C-4FC9-812F-19E90A8AE6FF}"/>
            </a:ext>
          </a:extLst>
        </xdr:cNvPr>
        <xdr:cNvSpPr/>
      </xdr:nvSpPr>
      <xdr:spPr>
        <a:xfrm>
          <a:off x="8445500" y="17861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352" name="フローチャート: 判断 351">
          <a:extLst>
            <a:ext uri="{FF2B5EF4-FFF2-40B4-BE49-F238E27FC236}">
              <a16:creationId xmlns:a16="http://schemas.microsoft.com/office/drawing/2014/main" id="{864DF6AB-895C-4085-A5C6-BBA29DC0E6B7}"/>
            </a:ext>
          </a:extLst>
        </xdr:cNvPr>
        <xdr:cNvSpPr/>
      </xdr:nvSpPr>
      <xdr:spPr>
        <a:xfrm>
          <a:off x="7670800" y="1785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353" name="フローチャート: 判断 352">
          <a:extLst>
            <a:ext uri="{FF2B5EF4-FFF2-40B4-BE49-F238E27FC236}">
              <a16:creationId xmlns:a16="http://schemas.microsoft.com/office/drawing/2014/main" id="{9F4A4321-C2BF-4D5C-81BB-87E25C059814}"/>
            </a:ext>
          </a:extLst>
        </xdr:cNvPr>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354" name="フローチャート: 判断 353">
          <a:extLst>
            <a:ext uri="{FF2B5EF4-FFF2-40B4-BE49-F238E27FC236}">
              <a16:creationId xmlns:a16="http://schemas.microsoft.com/office/drawing/2014/main" id="{ACF9F98C-419A-4AA3-ABE7-C3C46425B287}"/>
            </a:ext>
          </a:extLst>
        </xdr:cNvPr>
        <xdr:cNvSpPr/>
      </xdr:nvSpPr>
      <xdr:spPr>
        <a:xfrm>
          <a:off x="60985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8F55A993-691A-4B4E-A2E4-85B74C95513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B6FAEF9D-1F8D-42CA-91D7-1DA497A18D76}"/>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E007B9FB-DC26-4B3B-AC88-1CFC1E75EC66}"/>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C37AB64A-6459-4E0B-8638-66B1D40C42A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6448D34C-12E6-4E70-9B00-D0870420D029}"/>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119126</xdr:rowOff>
    </xdr:from>
    <xdr:to>
      <xdr:col>36</xdr:col>
      <xdr:colOff>165100</xdr:colOff>
      <xdr:row>107</xdr:row>
      <xdr:rowOff>49276</xdr:rowOff>
    </xdr:to>
    <xdr:sp macro="" textlink="">
      <xdr:nvSpPr>
        <xdr:cNvPr id="360" name="楕円 359">
          <a:extLst>
            <a:ext uri="{FF2B5EF4-FFF2-40B4-BE49-F238E27FC236}">
              <a16:creationId xmlns:a16="http://schemas.microsoft.com/office/drawing/2014/main" id="{CE022238-7F14-416B-B4F2-CE7C69E9C274}"/>
            </a:ext>
          </a:extLst>
        </xdr:cNvPr>
        <xdr:cNvSpPr/>
      </xdr:nvSpPr>
      <xdr:spPr>
        <a:xfrm>
          <a:off x="6098540" y="1788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38371</xdr:rowOff>
    </xdr:from>
    <xdr:ext cx="469744" cy="259045"/>
    <xdr:sp macro="" textlink="">
      <xdr:nvSpPr>
        <xdr:cNvPr id="361" name="n_1aveValue【市民会館】&#10;一人当たり面積">
          <a:extLst>
            <a:ext uri="{FF2B5EF4-FFF2-40B4-BE49-F238E27FC236}">
              <a16:creationId xmlns:a16="http://schemas.microsoft.com/office/drawing/2014/main" id="{6DD92B7F-281A-44D9-92A3-CC53DA7A1C4C}"/>
            </a:ext>
          </a:extLst>
        </xdr:cNvPr>
        <xdr:cNvSpPr txBox="1"/>
      </xdr:nvSpPr>
      <xdr:spPr>
        <a:xfrm>
          <a:off x="827158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362" name="n_2aveValue【市民会館】&#10;一人当たり面積">
          <a:extLst>
            <a:ext uri="{FF2B5EF4-FFF2-40B4-BE49-F238E27FC236}">
              <a16:creationId xmlns:a16="http://schemas.microsoft.com/office/drawing/2014/main" id="{37802622-5C5D-465B-9965-817355B64567}"/>
            </a:ext>
          </a:extLst>
        </xdr:cNvPr>
        <xdr:cNvSpPr txBox="1"/>
      </xdr:nvSpPr>
      <xdr:spPr>
        <a:xfrm>
          <a:off x="750958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363" name="n_3aveValue【市民会館】&#10;一人当たり面積">
          <a:extLst>
            <a:ext uri="{FF2B5EF4-FFF2-40B4-BE49-F238E27FC236}">
              <a16:creationId xmlns:a16="http://schemas.microsoft.com/office/drawing/2014/main" id="{4B4221C2-42D0-419E-A1B3-E44842DA11B3}"/>
            </a:ext>
          </a:extLst>
        </xdr:cNvPr>
        <xdr:cNvSpPr txBox="1"/>
      </xdr:nvSpPr>
      <xdr:spPr>
        <a:xfrm>
          <a:off x="67120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364" name="n_4aveValue【市民会館】&#10;一人当たり面積">
          <a:extLst>
            <a:ext uri="{FF2B5EF4-FFF2-40B4-BE49-F238E27FC236}">
              <a16:creationId xmlns:a16="http://schemas.microsoft.com/office/drawing/2014/main" id="{0EA22B7A-31E3-42A3-95DC-731CC0F0A1F0}"/>
            </a:ext>
          </a:extLst>
        </xdr:cNvPr>
        <xdr:cNvSpPr txBox="1"/>
      </xdr:nvSpPr>
      <xdr:spPr>
        <a:xfrm>
          <a:off x="59373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40403</xdr:rowOff>
    </xdr:from>
    <xdr:ext cx="469744" cy="259045"/>
    <xdr:sp macro="" textlink="">
      <xdr:nvSpPr>
        <xdr:cNvPr id="365" name="n_4mainValue【市民会館】&#10;一人当たり面積">
          <a:extLst>
            <a:ext uri="{FF2B5EF4-FFF2-40B4-BE49-F238E27FC236}">
              <a16:creationId xmlns:a16="http://schemas.microsoft.com/office/drawing/2014/main" id="{07B9B668-948C-48E8-91F4-5F33EFB99EB5}"/>
            </a:ext>
          </a:extLst>
        </xdr:cNvPr>
        <xdr:cNvSpPr txBox="1"/>
      </xdr:nvSpPr>
      <xdr:spPr>
        <a:xfrm>
          <a:off x="5937327" y="179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E8D511B0-539A-445B-8E2E-B73C07D8314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C7824459-95F7-4D6E-8ED6-1570498E107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0880FBCF-EE66-465D-B48B-F8488D851A5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B8EB70FA-52E2-42B4-BA78-EEEB5A65FE0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59F4FB19-B91B-4B8E-AE0F-86696D66D31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4C2E1403-033A-438F-94BC-CC7087A24A8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0F828CB0-B0BD-49D6-B520-C88BDD9D1CC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0D44AFC9-4831-4F5F-8CB5-AFAFB9D80A9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EF27C23E-A0DE-4FE3-B07B-80E12F4AF14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CD0981F3-8B6B-4333-9AC4-8FDE2347C58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a:extLst>
            <a:ext uri="{FF2B5EF4-FFF2-40B4-BE49-F238E27FC236}">
              <a16:creationId xmlns:a16="http://schemas.microsoft.com/office/drawing/2014/main" id="{9A2304A2-5A8D-4BCB-B70E-0D83F34EF83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a:extLst>
            <a:ext uri="{FF2B5EF4-FFF2-40B4-BE49-F238E27FC236}">
              <a16:creationId xmlns:a16="http://schemas.microsoft.com/office/drawing/2014/main" id="{35B0728F-06F7-4B37-9892-D4469A081266}"/>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8" name="テキスト ボックス 377">
          <a:extLst>
            <a:ext uri="{FF2B5EF4-FFF2-40B4-BE49-F238E27FC236}">
              <a16:creationId xmlns:a16="http://schemas.microsoft.com/office/drawing/2014/main" id="{71B8A271-3000-466A-8CDF-5EB13DE7CEB8}"/>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a:extLst>
            <a:ext uri="{FF2B5EF4-FFF2-40B4-BE49-F238E27FC236}">
              <a16:creationId xmlns:a16="http://schemas.microsoft.com/office/drawing/2014/main" id="{C0B443E1-20C1-49C0-AB76-019D10C1D79A}"/>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a:extLst>
            <a:ext uri="{FF2B5EF4-FFF2-40B4-BE49-F238E27FC236}">
              <a16:creationId xmlns:a16="http://schemas.microsoft.com/office/drawing/2014/main" id="{178735EA-D2A4-45FB-9AD7-8EE2E45BE29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a:extLst>
            <a:ext uri="{FF2B5EF4-FFF2-40B4-BE49-F238E27FC236}">
              <a16:creationId xmlns:a16="http://schemas.microsoft.com/office/drawing/2014/main" id="{D12E2D43-5617-429B-AFC5-CEC0889FA87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a:extLst>
            <a:ext uri="{FF2B5EF4-FFF2-40B4-BE49-F238E27FC236}">
              <a16:creationId xmlns:a16="http://schemas.microsoft.com/office/drawing/2014/main" id="{8EBFDE6C-41B7-4455-8088-3BC421F9FBB1}"/>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a:extLst>
            <a:ext uri="{FF2B5EF4-FFF2-40B4-BE49-F238E27FC236}">
              <a16:creationId xmlns:a16="http://schemas.microsoft.com/office/drawing/2014/main" id="{859B9755-67B7-462D-9899-B96B426CE61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a:extLst>
            <a:ext uri="{FF2B5EF4-FFF2-40B4-BE49-F238E27FC236}">
              <a16:creationId xmlns:a16="http://schemas.microsoft.com/office/drawing/2014/main" id="{7280698C-0015-4027-AD5F-CC4BBEB9F2A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a:extLst>
            <a:ext uri="{FF2B5EF4-FFF2-40B4-BE49-F238E27FC236}">
              <a16:creationId xmlns:a16="http://schemas.microsoft.com/office/drawing/2014/main" id="{329B312A-7959-4D8D-87A4-0AFC8E13DCB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a:extLst>
            <a:ext uri="{FF2B5EF4-FFF2-40B4-BE49-F238E27FC236}">
              <a16:creationId xmlns:a16="http://schemas.microsoft.com/office/drawing/2014/main" id="{1C03ED39-5C76-4BC6-A2E3-3B6A14213862}"/>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a:extLst>
            <a:ext uri="{FF2B5EF4-FFF2-40B4-BE49-F238E27FC236}">
              <a16:creationId xmlns:a16="http://schemas.microsoft.com/office/drawing/2014/main" id="{6EAD8737-6C24-4144-A42A-F8CC1AD9078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8" name="テキスト ボックス 387">
          <a:extLst>
            <a:ext uri="{FF2B5EF4-FFF2-40B4-BE49-F238E27FC236}">
              <a16:creationId xmlns:a16="http://schemas.microsoft.com/office/drawing/2014/main" id="{BB599342-3C00-4B90-BF89-111D677B6AA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a:extLst>
            <a:ext uri="{FF2B5EF4-FFF2-40B4-BE49-F238E27FC236}">
              <a16:creationId xmlns:a16="http://schemas.microsoft.com/office/drawing/2014/main" id="{D5C042C3-6151-4876-8369-28B6F57EBD5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一般廃棄物処理施設】&#10;有形固定資産減価償却率グラフ枠">
          <a:extLst>
            <a:ext uri="{FF2B5EF4-FFF2-40B4-BE49-F238E27FC236}">
              <a16:creationId xmlns:a16="http://schemas.microsoft.com/office/drawing/2014/main" id="{FCBB42C1-A247-4011-BD69-4E2F88DA8B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391" name="直線コネクタ 390">
          <a:extLst>
            <a:ext uri="{FF2B5EF4-FFF2-40B4-BE49-F238E27FC236}">
              <a16:creationId xmlns:a16="http://schemas.microsoft.com/office/drawing/2014/main" id="{126E6283-6C14-4DC1-BD74-D13AAC93B652}"/>
            </a:ext>
          </a:extLst>
        </xdr:cNvPr>
        <xdr:cNvCxnSpPr/>
      </xdr:nvCxnSpPr>
      <xdr:spPr>
        <a:xfrm flipV="1">
          <a:off x="14375764" y="5733506"/>
          <a:ext cx="0" cy="132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92" name="【一般廃棄物処理施設】&#10;有形固定資産減価償却率最小値テキスト">
          <a:extLst>
            <a:ext uri="{FF2B5EF4-FFF2-40B4-BE49-F238E27FC236}">
              <a16:creationId xmlns:a16="http://schemas.microsoft.com/office/drawing/2014/main" id="{FFEFC89C-CED6-42C2-AD82-DCFB3CCF0EAC}"/>
            </a:ext>
          </a:extLst>
        </xdr:cNvPr>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93" name="直線コネクタ 392">
          <a:extLst>
            <a:ext uri="{FF2B5EF4-FFF2-40B4-BE49-F238E27FC236}">
              <a16:creationId xmlns:a16="http://schemas.microsoft.com/office/drawing/2014/main" id="{B34F2050-069C-41D1-8647-5C5773A867FA}"/>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394" name="【一般廃棄物処理施設】&#10;有形固定資産減価償却率最大値テキスト">
          <a:extLst>
            <a:ext uri="{FF2B5EF4-FFF2-40B4-BE49-F238E27FC236}">
              <a16:creationId xmlns:a16="http://schemas.microsoft.com/office/drawing/2014/main" id="{5C34BADD-CDE3-4605-AB41-873FF9FD9848}"/>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395" name="直線コネクタ 394">
          <a:extLst>
            <a:ext uri="{FF2B5EF4-FFF2-40B4-BE49-F238E27FC236}">
              <a16:creationId xmlns:a16="http://schemas.microsoft.com/office/drawing/2014/main" id="{B6E1A194-E2E1-47A4-AD3B-9F7F81CFEF15}"/>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396" name="【一般廃棄物処理施設】&#10;有形固定資産減価償却率平均値テキスト">
          <a:extLst>
            <a:ext uri="{FF2B5EF4-FFF2-40B4-BE49-F238E27FC236}">
              <a16:creationId xmlns:a16="http://schemas.microsoft.com/office/drawing/2014/main" id="{36D985A7-A34D-45DF-BB34-D6C26AC2108F}"/>
            </a:ext>
          </a:extLst>
        </xdr:cNvPr>
        <xdr:cNvSpPr txBox="1"/>
      </xdr:nvSpPr>
      <xdr:spPr>
        <a:xfrm>
          <a:off x="14414500" y="63521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397" name="フローチャート: 判断 396">
          <a:extLst>
            <a:ext uri="{FF2B5EF4-FFF2-40B4-BE49-F238E27FC236}">
              <a16:creationId xmlns:a16="http://schemas.microsoft.com/office/drawing/2014/main" id="{91DCA3CF-A109-4F32-BF12-E0E29A80738A}"/>
            </a:ext>
          </a:extLst>
        </xdr:cNvPr>
        <xdr:cNvSpPr/>
      </xdr:nvSpPr>
      <xdr:spPr>
        <a:xfrm>
          <a:off x="14325600" y="64969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398" name="フローチャート: 判断 397">
          <a:extLst>
            <a:ext uri="{FF2B5EF4-FFF2-40B4-BE49-F238E27FC236}">
              <a16:creationId xmlns:a16="http://schemas.microsoft.com/office/drawing/2014/main" id="{E5DABA1A-8D31-499E-9F57-61D94310F35A}"/>
            </a:ext>
          </a:extLst>
        </xdr:cNvPr>
        <xdr:cNvSpPr/>
      </xdr:nvSpPr>
      <xdr:spPr>
        <a:xfrm>
          <a:off x="1357884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399" name="フローチャート: 判断 398">
          <a:extLst>
            <a:ext uri="{FF2B5EF4-FFF2-40B4-BE49-F238E27FC236}">
              <a16:creationId xmlns:a16="http://schemas.microsoft.com/office/drawing/2014/main" id="{40E8B051-6A41-448A-8DED-52A6FE807324}"/>
            </a:ext>
          </a:extLst>
        </xdr:cNvPr>
        <xdr:cNvSpPr/>
      </xdr:nvSpPr>
      <xdr:spPr>
        <a:xfrm>
          <a:off x="1280414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00" name="フローチャート: 判断 399">
          <a:extLst>
            <a:ext uri="{FF2B5EF4-FFF2-40B4-BE49-F238E27FC236}">
              <a16:creationId xmlns:a16="http://schemas.microsoft.com/office/drawing/2014/main" id="{8971BC56-AA82-4125-8094-82EC741AB6E5}"/>
            </a:ext>
          </a:extLst>
        </xdr:cNvPr>
        <xdr:cNvSpPr/>
      </xdr:nvSpPr>
      <xdr:spPr>
        <a:xfrm>
          <a:off x="1202944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01" name="フローチャート: 判断 400">
          <a:extLst>
            <a:ext uri="{FF2B5EF4-FFF2-40B4-BE49-F238E27FC236}">
              <a16:creationId xmlns:a16="http://schemas.microsoft.com/office/drawing/2014/main" id="{7238E815-4A2F-47A9-AE7C-5EF716766B9F}"/>
            </a:ext>
          </a:extLst>
        </xdr:cNvPr>
        <xdr:cNvSpPr/>
      </xdr:nvSpPr>
      <xdr:spPr>
        <a:xfrm>
          <a:off x="1123188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8F9892F8-0F4A-4C6F-B93F-C24212EA5DA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A335676E-95D8-4007-8572-71D145DA6BC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DB7F5A46-AD04-44CF-B773-7354662BD6A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F3524178-9D03-432E-89DB-611550CDFBB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5370FEF7-F91F-4E3A-8CE0-41A1617B5C5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xdr:rowOff>
    </xdr:from>
    <xdr:to>
      <xdr:col>85</xdr:col>
      <xdr:colOff>177800</xdr:colOff>
      <xdr:row>39</xdr:row>
      <xdr:rowOff>113937</xdr:rowOff>
    </xdr:to>
    <xdr:sp macro="" textlink="">
      <xdr:nvSpPr>
        <xdr:cNvPr id="407" name="楕円 406">
          <a:extLst>
            <a:ext uri="{FF2B5EF4-FFF2-40B4-BE49-F238E27FC236}">
              <a16:creationId xmlns:a16="http://schemas.microsoft.com/office/drawing/2014/main" id="{9B77AFBD-2423-4C42-A831-B1E053A80D2A}"/>
            </a:ext>
          </a:extLst>
        </xdr:cNvPr>
        <xdr:cNvSpPr/>
      </xdr:nvSpPr>
      <xdr:spPr>
        <a:xfrm>
          <a:off x="14325600" y="655029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162214</xdr:rowOff>
    </xdr:from>
    <xdr:ext cx="405111" cy="259045"/>
    <xdr:sp macro="" textlink="">
      <xdr:nvSpPr>
        <xdr:cNvPr id="408" name="【一般廃棄物処理施設】&#10;有形固定資産減価償却率該当値テキスト">
          <a:extLst>
            <a:ext uri="{FF2B5EF4-FFF2-40B4-BE49-F238E27FC236}">
              <a16:creationId xmlns:a16="http://schemas.microsoft.com/office/drawing/2014/main" id="{6917D7D3-9B44-41E9-A930-1101980DDA93}"/>
            </a:ext>
          </a:extLst>
        </xdr:cNvPr>
        <xdr:cNvSpPr txBox="1"/>
      </xdr:nvSpPr>
      <xdr:spPr>
        <a:xfrm>
          <a:off x="14414500" y="653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149497</xdr:rowOff>
    </xdr:from>
    <xdr:to>
      <xdr:col>81</xdr:col>
      <xdr:colOff>101600</xdr:colOff>
      <xdr:row>39</xdr:row>
      <xdr:rowOff>79647</xdr:rowOff>
    </xdr:to>
    <xdr:sp macro="" textlink="">
      <xdr:nvSpPr>
        <xdr:cNvPr id="409" name="楕円 408">
          <a:extLst>
            <a:ext uri="{FF2B5EF4-FFF2-40B4-BE49-F238E27FC236}">
              <a16:creationId xmlns:a16="http://schemas.microsoft.com/office/drawing/2014/main" id="{6574482A-279B-4260-91DF-B867119C3052}"/>
            </a:ext>
          </a:extLst>
        </xdr:cNvPr>
        <xdr:cNvSpPr/>
      </xdr:nvSpPr>
      <xdr:spPr>
        <a:xfrm>
          <a:off x="1357884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28847</xdr:rowOff>
    </xdr:from>
    <xdr:to>
      <xdr:col>85</xdr:col>
      <xdr:colOff>127000</xdr:colOff>
      <xdr:row>39</xdr:row>
      <xdr:rowOff>63137</xdr:rowOff>
    </xdr:to>
    <xdr:cxnSp macro="">
      <xdr:nvCxnSpPr>
        <xdr:cNvPr id="410" name="直線コネクタ 409">
          <a:extLst>
            <a:ext uri="{FF2B5EF4-FFF2-40B4-BE49-F238E27FC236}">
              <a16:creationId xmlns:a16="http://schemas.microsoft.com/office/drawing/2014/main" id="{2B57DE50-41D3-4F9E-B346-BCD3859172A0}"/>
            </a:ext>
          </a:extLst>
        </xdr:cNvPr>
        <xdr:cNvCxnSpPr/>
      </xdr:nvCxnSpPr>
      <xdr:spPr>
        <a:xfrm>
          <a:off x="13629640" y="656680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11" name="楕円 410">
          <a:extLst>
            <a:ext uri="{FF2B5EF4-FFF2-40B4-BE49-F238E27FC236}">
              <a16:creationId xmlns:a16="http://schemas.microsoft.com/office/drawing/2014/main" id="{D400036C-10D3-4944-9138-0437CC9B5652}"/>
            </a:ext>
          </a:extLst>
        </xdr:cNvPr>
        <xdr:cNvSpPr/>
      </xdr:nvSpPr>
      <xdr:spPr>
        <a:xfrm>
          <a:off x="128041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28847</xdr:rowOff>
    </xdr:to>
    <xdr:cxnSp macro="">
      <xdr:nvCxnSpPr>
        <xdr:cNvPr id="412" name="直線コネクタ 411">
          <a:extLst>
            <a:ext uri="{FF2B5EF4-FFF2-40B4-BE49-F238E27FC236}">
              <a16:creationId xmlns:a16="http://schemas.microsoft.com/office/drawing/2014/main" id="{6AC35B89-92DF-4E9B-966F-9A59796E7A00}"/>
            </a:ext>
          </a:extLst>
        </xdr:cNvPr>
        <xdr:cNvCxnSpPr/>
      </xdr:nvCxnSpPr>
      <xdr:spPr>
        <a:xfrm>
          <a:off x="12854940" y="6534694"/>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79284</xdr:rowOff>
    </xdr:from>
    <xdr:to>
      <xdr:col>72</xdr:col>
      <xdr:colOff>38100</xdr:colOff>
      <xdr:row>39</xdr:row>
      <xdr:rowOff>9434</xdr:rowOff>
    </xdr:to>
    <xdr:sp macro="" textlink="">
      <xdr:nvSpPr>
        <xdr:cNvPr id="413" name="楕円 412">
          <a:extLst>
            <a:ext uri="{FF2B5EF4-FFF2-40B4-BE49-F238E27FC236}">
              <a16:creationId xmlns:a16="http://schemas.microsoft.com/office/drawing/2014/main" id="{3D12C98E-F84C-41AC-A15B-B09A0B3B6C61}"/>
            </a:ext>
          </a:extLst>
        </xdr:cNvPr>
        <xdr:cNvSpPr/>
      </xdr:nvSpPr>
      <xdr:spPr>
        <a:xfrm>
          <a:off x="12029440" y="6449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130084</xdr:rowOff>
    </xdr:from>
    <xdr:to>
      <xdr:col>76</xdr:col>
      <xdr:colOff>114300</xdr:colOff>
      <xdr:row>38</xdr:row>
      <xdr:rowOff>164374</xdr:rowOff>
    </xdr:to>
    <xdr:cxnSp macro="">
      <xdr:nvCxnSpPr>
        <xdr:cNvPr id="414" name="直線コネクタ 413">
          <a:extLst>
            <a:ext uri="{FF2B5EF4-FFF2-40B4-BE49-F238E27FC236}">
              <a16:creationId xmlns:a16="http://schemas.microsoft.com/office/drawing/2014/main" id="{A0B8A6C8-7564-48C4-9797-4A24ECAF2D8D}"/>
            </a:ext>
          </a:extLst>
        </xdr:cNvPr>
        <xdr:cNvCxnSpPr/>
      </xdr:nvCxnSpPr>
      <xdr:spPr>
        <a:xfrm>
          <a:off x="12072620" y="650040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43362</xdr:rowOff>
    </xdr:from>
    <xdr:to>
      <xdr:col>67</xdr:col>
      <xdr:colOff>101600</xdr:colOff>
      <xdr:row>38</xdr:row>
      <xdr:rowOff>144962</xdr:rowOff>
    </xdr:to>
    <xdr:sp macro="" textlink="">
      <xdr:nvSpPr>
        <xdr:cNvPr id="415" name="楕円 414">
          <a:extLst>
            <a:ext uri="{FF2B5EF4-FFF2-40B4-BE49-F238E27FC236}">
              <a16:creationId xmlns:a16="http://schemas.microsoft.com/office/drawing/2014/main" id="{681D3460-C6A1-461A-969E-355651F845D6}"/>
            </a:ext>
          </a:extLst>
        </xdr:cNvPr>
        <xdr:cNvSpPr/>
      </xdr:nvSpPr>
      <xdr:spPr>
        <a:xfrm>
          <a:off x="11231880" y="64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94162</xdr:rowOff>
    </xdr:from>
    <xdr:to>
      <xdr:col>71</xdr:col>
      <xdr:colOff>177800</xdr:colOff>
      <xdr:row>38</xdr:row>
      <xdr:rowOff>130084</xdr:rowOff>
    </xdr:to>
    <xdr:cxnSp macro="">
      <xdr:nvCxnSpPr>
        <xdr:cNvPr id="416" name="直線コネクタ 415">
          <a:extLst>
            <a:ext uri="{FF2B5EF4-FFF2-40B4-BE49-F238E27FC236}">
              <a16:creationId xmlns:a16="http://schemas.microsoft.com/office/drawing/2014/main" id="{354C0073-7753-492D-8499-971248E8F824}"/>
            </a:ext>
          </a:extLst>
        </xdr:cNvPr>
        <xdr:cNvCxnSpPr/>
      </xdr:nvCxnSpPr>
      <xdr:spPr>
        <a:xfrm>
          <a:off x="11282680" y="6464482"/>
          <a:ext cx="78994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417" name="n_1aveValue【一般廃棄物処理施設】&#10;有形固定資産減価償却率">
          <a:extLst>
            <a:ext uri="{FF2B5EF4-FFF2-40B4-BE49-F238E27FC236}">
              <a16:creationId xmlns:a16="http://schemas.microsoft.com/office/drawing/2014/main" id="{63D449B0-AF5F-4892-94E5-7E7CF459BD74}"/>
            </a:ext>
          </a:extLst>
        </xdr:cNvPr>
        <xdr:cNvSpPr txBox="1"/>
      </xdr:nvSpPr>
      <xdr:spPr>
        <a:xfrm>
          <a:off x="1343724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418" name="n_2aveValue【一般廃棄物処理施設】&#10;有形固定資産減価償却率">
          <a:extLst>
            <a:ext uri="{FF2B5EF4-FFF2-40B4-BE49-F238E27FC236}">
              <a16:creationId xmlns:a16="http://schemas.microsoft.com/office/drawing/2014/main" id="{14D7EB37-2EA3-4200-91A5-CF972FE60B2F}"/>
            </a:ext>
          </a:extLst>
        </xdr:cNvPr>
        <xdr:cNvSpPr txBox="1"/>
      </xdr:nvSpPr>
      <xdr:spPr>
        <a:xfrm>
          <a:off x="1267524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419" name="n_3aveValue【一般廃棄物処理施設】&#10;有形固定資産減価償却率">
          <a:extLst>
            <a:ext uri="{FF2B5EF4-FFF2-40B4-BE49-F238E27FC236}">
              <a16:creationId xmlns:a16="http://schemas.microsoft.com/office/drawing/2014/main" id="{A545AEDA-CB05-4ACF-81C1-AAB25244C5C8}"/>
            </a:ext>
          </a:extLst>
        </xdr:cNvPr>
        <xdr:cNvSpPr txBox="1"/>
      </xdr:nvSpPr>
      <xdr:spPr>
        <a:xfrm>
          <a:off x="11900544"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420" name="n_4aveValue【一般廃棄物処理施設】&#10;有形固定資産減価償却率">
          <a:extLst>
            <a:ext uri="{FF2B5EF4-FFF2-40B4-BE49-F238E27FC236}">
              <a16:creationId xmlns:a16="http://schemas.microsoft.com/office/drawing/2014/main" id="{D4F2F78A-F3BD-421B-8325-9F3612C30E9D}"/>
            </a:ext>
          </a:extLst>
        </xdr:cNvPr>
        <xdr:cNvSpPr txBox="1"/>
      </xdr:nvSpPr>
      <xdr:spPr>
        <a:xfrm>
          <a:off x="1110298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70774</xdr:rowOff>
    </xdr:from>
    <xdr:ext cx="405111" cy="259045"/>
    <xdr:sp macro="" textlink="">
      <xdr:nvSpPr>
        <xdr:cNvPr id="421" name="n_1mainValue【一般廃棄物処理施設】&#10;有形固定資産減価償却率">
          <a:extLst>
            <a:ext uri="{FF2B5EF4-FFF2-40B4-BE49-F238E27FC236}">
              <a16:creationId xmlns:a16="http://schemas.microsoft.com/office/drawing/2014/main" id="{AFB4C0AB-5114-4054-9399-A5DF4A4795A7}"/>
            </a:ext>
          </a:extLst>
        </xdr:cNvPr>
        <xdr:cNvSpPr txBox="1"/>
      </xdr:nvSpPr>
      <xdr:spPr>
        <a:xfrm>
          <a:off x="134372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22" name="n_2mainValue【一般廃棄物処理施設】&#10;有形固定資産減価償却率">
          <a:extLst>
            <a:ext uri="{FF2B5EF4-FFF2-40B4-BE49-F238E27FC236}">
              <a16:creationId xmlns:a16="http://schemas.microsoft.com/office/drawing/2014/main" id="{8C297D4E-7ABE-4F48-A4B5-84908C4038F0}"/>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23" name="n_3mainValue【一般廃棄物処理施設】&#10;有形固定資産減価償却率">
          <a:extLst>
            <a:ext uri="{FF2B5EF4-FFF2-40B4-BE49-F238E27FC236}">
              <a16:creationId xmlns:a16="http://schemas.microsoft.com/office/drawing/2014/main" id="{CE5DF7B4-242A-458D-9D15-A4FD99A1037C}"/>
            </a:ext>
          </a:extLst>
        </xdr:cNvPr>
        <xdr:cNvSpPr txBox="1"/>
      </xdr:nvSpPr>
      <xdr:spPr>
        <a:xfrm>
          <a:off x="119005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136089</xdr:rowOff>
    </xdr:from>
    <xdr:ext cx="405111" cy="259045"/>
    <xdr:sp macro="" textlink="">
      <xdr:nvSpPr>
        <xdr:cNvPr id="424" name="n_4mainValue【一般廃棄物処理施設】&#10;有形固定資産減価償却率">
          <a:extLst>
            <a:ext uri="{FF2B5EF4-FFF2-40B4-BE49-F238E27FC236}">
              <a16:creationId xmlns:a16="http://schemas.microsoft.com/office/drawing/2014/main" id="{ADD05507-7692-48B5-BD21-4C11A1DE3E7D}"/>
            </a:ext>
          </a:extLst>
        </xdr:cNvPr>
        <xdr:cNvSpPr txBox="1"/>
      </xdr:nvSpPr>
      <xdr:spPr>
        <a:xfrm>
          <a:off x="11102984" y="650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81704821-94B6-4E3A-9096-B82559CBDF0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BC945AF4-29F2-4305-8AAC-91D38F35B3F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B5005CE9-5C5E-48FC-811E-54910CB7EEA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44F86EB0-005B-4E38-899B-C1360CCCD00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1C6CA7E4-B53B-4910-97D9-DD96F8B62DB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D6839C4D-FB3E-442B-8C0C-40F6AB66DD3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94B8BA74-C014-4FFD-9109-458892028C9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445B3C62-AE02-4AF5-8AE7-693304B535B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CD98B59E-4E44-4AEC-9CBD-6E156A3A5E4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EF2666E3-FBB7-44D8-9D08-A8A3CE8BFC8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5" name="直線コネクタ 434">
          <a:extLst>
            <a:ext uri="{FF2B5EF4-FFF2-40B4-BE49-F238E27FC236}">
              <a16:creationId xmlns:a16="http://schemas.microsoft.com/office/drawing/2014/main" id="{0ADD66A2-CF9B-4482-8C3D-D74952FE35FE}"/>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6" name="テキスト ボックス 435">
          <a:extLst>
            <a:ext uri="{FF2B5EF4-FFF2-40B4-BE49-F238E27FC236}">
              <a16:creationId xmlns:a16="http://schemas.microsoft.com/office/drawing/2014/main" id="{89C771D5-6C99-452A-AA27-71D0EA5A378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7" name="直線コネクタ 436">
          <a:extLst>
            <a:ext uri="{FF2B5EF4-FFF2-40B4-BE49-F238E27FC236}">
              <a16:creationId xmlns:a16="http://schemas.microsoft.com/office/drawing/2014/main" id="{64CBC9EE-CC8B-4631-9EAB-12BB89465331}"/>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8" name="テキスト ボックス 437">
          <a:extLst>
            <a:ext uri="{FF2B5EF4-FFF2-40B4-BE49-F238E27FC236}">
              <a16:creationId xmlns:a16="http://schemas.microsoft.com/office/drawing/2014/main" id="{4931A0BE-0A3F-40D5-AC91-C088CFA0FBFE}"/>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9" name="直線コネクタ 438">
          <a:extLst>
            <a:ext uri="{FF2B5EF4-FFF2-40B4-BE49-F238E27FC236}">
              <a16:creationId xmlns:a16="http://schemas.microsoft.com/office/drawing/2014/main" id="{234EA2FF-F330-4766-9CAE-ED3DC1E516F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0" name="テキスト ボックス 439">
          <a:extLst>
            <a:ext uri="{FF2B5EF4-FFF2-40B4-BE49-F238E27FC236}">
              <a16:creationId xmlns:a16="http://schemas.microsoft.com/office/drawing/2014/main" id="{56355D47-8848-460C-A183-9E340B8D147F}"/>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1" name="直線コネクタ 440">
          <a:extLst>
            <a:ext uri="{FF2B5EF4-FFF2-40B4-BE49-F238E27FC236}">
              <a16:creationId xmlns:a16="http://schemas.microsoft.com/office/drawing/2014/main" id="{58A44B8B-5631-4DB6-B9CF-A1648B7F7CE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2" name="テキスト ボックス 441">
          <a:extLst>
            <a:ext uri="{FF2B5EF4-FFF2-40B4-BE49-F238E27FC236}">
              <a16:creationId xmlns:a16="http://schemas.microsoft.com/office/drawing/2014/main" id="{A36FF7C3-A31D-4A95-913F-FC2754AA756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3" name="直線コネクタ 442">
          <a:extLst>
            <a:ext uri="{FF2B5EF4-FFF2-40B4-BE49-F238E27FC236}">
              <a16:creationId xmlns:a16="http://schemas.microsoft.com/office/drawing/2014/main" id="{32A49690-E632-4A56-BC1F-94ACAAA1483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4" name="テキスト ボックス 443">
          <a:extLst>
            <a:ext uri="{FF2B5EF4-FFF2-40B4-BE49-F238E27FC236}">
              <a16:creationId xmlns:a16="http://schemas.microsoft.com/office/drawing/2014/main" id="{3A91FB64-9313-4CD8-8253-5F244EEE9E59}"/>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a:extLst>
            <a:ext uri="{FF2B5EF4-FFF2-40B4-BE49-F238E27FC236}">
              <a16:creationId xmlns:a16="http://schemas.microsoft.com/office/drawing/2014/main" id="{7628C782-569C-4DC6-BA4D-0D4D0A9B396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6" name="テキスト ボックス 445">
          <a:extLst>
            <a:ext uri="{FF2B5EF4-FFF2-40B4-BE49-F238E27FC236}">
              <a16:creationId xmlns:a16="http://schemas.microsoft.com/office/drawing/2014/main" id="{EE2C5DAB-3B59-4424-95F6-C740D9B196B6}"/>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a:extLst>
            <a:ext uri="{FF2B5EF4-FFF2-40B4-BE49-F238E27FC236}">
              <a16:creationId xmlns:a16="http://schemas.microsoft.com/office/drawing/2014/main" id="{04598E95-E3A3-4E63-B69A-8DB5F849961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48" name="直線コネクタ 447">
          <a:extLst>
            <a:ext uri="{FF2B5EF4-FFF2-40B4-BE49-F238E27FC236}">
              <a16:creationId xmlns:a16="http://schemas.microsoft.com/office/drawing/2014/main" id="{EEBDCCAC-9DB5-4E30-A336-8FBB24E5B2AF}"/>
            </a:ext>
          </a:extLst>
        </xdr:cNvPr>
        <xdr:cNvCxnSpPr/>
      </xdr:nvCxnSpPr>
      <xdr:spPr>
        <a:xfrm flipV="1">
          <a:off x="19509104" y="5851627"/>
          <a:ext cx="0" cy="122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49" name="【一般廃棄物処理施設】&#10;一人当たり有形固定資産（償却資産）額最小値テキスト">
          <a:extLst>
            <a:ext uri="{FF2B5EF4-FFF2-40B4-BE49-F238E27FC236}">
              <a16:creationId xmlns:a16="http://schemas.microsoft.com/office/drawing/2014/main" id="{1FAED178-567A-4D04-B3BD-1D11860F5FD7}"/>
            </a:ext>
          </a:extLst>
        </xdr:cNvPr>
        <xdr:cNvSpPr txBox="1"/>
      </xdr:nvSpPr>
      <xdr:spPr>
        <a:xfrm>
          <a:off x="19547840" y="7082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50" name="直線コネクタ 449">
          <a:extLst>
            <a:ext uri="{FF2B5EF4-FFF2-40B4-BE49-F238E27FC236}">
              <a16:creationId xmlns:a16="http://schemas.microsoft.com/office/drawing/2014/main" id="{6DF1A63E-1866-4347-9CEE-CEED545E963B}"/>
            </a:ext>
          </a:extLst>
        </xdr:cNvPr>
        <xdr:cNvCxnSpPr/>
      </xdr:nvCxnSpPr>
      <xdr:spPr>
        <a:xfrm>
          <a:off x="19443700" y="707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51" name="【一般廃棄物処理施設】&#10;一人当たり有形固定資産（償却資産）額最大値テキスト">
          <a:extLst>
            <a:ext uri="{FF2B5EF4-FFF2-40B4-BE49-F238E27FC236}">
              <a16:creationId xmlns:a16="http://schemas.microsoft.com/office/drawing/2014/main" id="{C2D9B89D-0F8D-4364-863D-25187DE5E246}"/>
            </a:ext>
          </a:extLst>
        </xdr:cNvPr>
        <xdr:cNvSpPr txBox="1"/>
      </xdr:nvSpPr>
      <xdr:spPr>
        <a:xfrm>
          <a:off x="19547840" y="563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52" name="直線コネクタ 451">
          <a:extLst>
            <a:ext uri="{FF2B5EF4-FFF2-40B4-BE49-F238E27FC236}">
              <a16:creationId xmlns:a16="http://schemas.microsoft.com/office/drawing/2014/main" id="{6939CA54-671F-40BF-BC16-27DCDA017EFB}"/>
            </a:ext>
          </a:extLst>
        </xdr:cNvPr>
        <xdr:cNvCxnSpPr/>
      </xdr:nvCxnSpPr>
      <xdr:spPr>
        <a:xfrm>
          <a:off x="19443700" y="585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53" name="【一般廃棄物処理施設】&#10;一人当たり有形固定資産（償却資産）額平均値テキスト">
          <a:extLst>
            <a:ext uri="{FF2B5EF4-FFF2-40B4-BE49-F238E27FC236}">
              <a16:creationId xmlns:a16="http://schemas.microsoft.com/office/drawing/2014/main" id="{E3992575-8A0E-402A-9117-2FF73EB00FC6}"/>
            </a:ext>
          </a:extLst>
        </xdr:cNvPr>
        <xdr:cNvSpPr txBox="1"/>
      </xdr:nvSpPr>
      <xdr:spPr>
        <a:xfrm>
          <a:off x="19547840" y="6725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54" name="フローチャート: 判断 453">
          <a:extLst>
            <a:ext uri="{FF2B5EF4-FFF2-40B4-BE49-F238E27FC236}">
              <a16:creationId xmlns:a16="http://schemas.microsoft.com/office/drawing/2014/main" id="{D0FA7B08-0D08-4837-A8BA-1E662BC78224}"/>
            </a:ext>
          </a:extLst>
        </xdr:cNvPr>
        <xdr:cNvSpPr/>
      </xdr:nvSpPr>
      <xdr:spPr>
        <a:xfrm>
          <a:off x="19458940" y="6873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55" name="フローチャート: 判断 454">
          <a:extLst>
            <a:ext uri="{FF2B5EF4-FFF2-40B4-BE49-F238E27FC236}">
              <a16:creationId xmlns:a16="http://schemas.microsoft.com/office/drawing/2014/main" id="{11B3417B-32EB-4112-AA5C-F236CEC022F4}"/>
            </a:ext>
          </a:extLst>
        </xdr:cNvPr>
        <xdr:cNvSpPr/>
      </xdr:nvSpPr>
      <xdr:spPr>
        <a:xfrm>
          <a:off x="18735040" y="6878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456" name="フローチャート: 判断 455">
          <a:extLst>
            <a:ext uri="{FF2B5EF4-FFF2-40B4-BE49-F238E27FC236}">
              <a16:creationId xmlns:a16="http://schemas.microsoft.com/office/drawing/2014/main" id="{B3F2D0DC-99EC-4D7D-99F4-B2DDCDE4AE43}"/>
            </a:ext>
          </a:extLst>
        </xdr:cNvPr>
        <xdr:cNvSpPr/>
      </xdr:nvSpPr>
      <xdr:spPr>
        <a:xfrm>
          <a:off x="17937480" y="689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457" name="フローチャート: 判断 456">
          <a:extLst>
            <a:ext uri="{FF2B5EF4-FFF2-40B4-BE49-F238E27FC236}">
              <a16:creationId xmlns:a16="http://schemas.microsoft.com/office/drawing/2014/main" id="{F1A5141E-FEDE-4F8D-BAB8-CC5E2BAAD9A1}"/>
            </a:ext>
          </a:extLst>
        </xdr:cNvPr>
        <xdr:cNvSpPr/>
      </xdr:nvSpPr>
      <xdr:spPr>
        <a:xfrm>
          <a:off x="17162780" y="68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458" name="フローチャート: 判断 457">
          <a:extLst>
            <a:ext uri="{FF2B5EF4-FFF2-40B4-BE49-F238E27FC236}">
              <a16:creationId xmlns:a16="http://schemas.microsoft.com/office/drawing/2014/main" id="{1BE989F2-8310-4566-A9E2-7F048EA69A66}"/>
            </a:ext>
          </a:extLst>
        </xdr:cNvPr>
        <xdr:cNvSpPr/>
      </xdr:nvSpPr>
      <xdr:spPr>
        <a:xfrm>
          <a:off x="16388080" y="68991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90FAC69D-7FDE-4765-8D0B-E8711027501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63116A06-2FCD-435C-A18A-C87C7185098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4BC8656-5128-4491-87B2-68F05FB7063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6A5B16C4-72AC-4BE3-AB13-980D83AD97B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3AAD6311-07E4-434E-9DDC-B7FE1E875B5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110946</xdr:rowOff>
    </xdr:from>
    <xdr:to>
      <xdr:col>116</xdr:col>
      <xdr:colOff>114300</xdr:colOff>
      <xdr:row>42</xdr:row>
      <xdr:rowOff>41096</xdr:rowOff>
    </xdr:to>
    <xdr:sp macro="" textlink="">
      <xdr:nvSpPr>
        <xdr:cNvPr id="464" name="楕円 463">
          <a:extLst>
            <a:ext uri="{FF2B5EF4-FFF2-40B4-BE49-F238E27FC236}">
              <a16:creationId xmlns:a16="http://schemas.microsoft.com/office/drawing/2014/main" id="{A2B6923E-6B81-4C9D-82FF-54DFF5A82382}"/>
            </a:ext>
          </a:extLst>
        </xdr:cNvPr>
        <xdr:cNvSpPr/>
      </xdr:nvSpPr>
      <xdr:spPr>
        <a:xfrm>
          <a:off x="19458940" y="69841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25873</xdr:rowOff>
    </xdr:from>
    <xdr:ext cx="534377" cy="259045"/>
    <xdr:sp macro="" textlink="">
      <xdr:nvSpPr>
        <xdr:cNvPr id="465" name="【一般廃棄物処理施設】&#10;一人当たり有形固定資産（償却資産）額該当値テキスト">
          <a:extLst>
            <a:ext uri="{FF2B5EF4-FFF2-40B4-BE49-F238E27FC236}">
              <a16:creationId xmlns:a16="http://schemas.microsoft.com/office/drawing/2014/main" id="{ACF8BDD8-6B23-4570-A13E-D9791D13DEBF}"/>
            </a:ext>
          </a:extLst>
        </xdr:cNvPr>
        <xdr:cNvSpPr txBox="1"/>
      </xdr:nvSpPr>
      <xdr:spPr>
        <a:xfrm>
          <a:off x="19547840" y="689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110813</xdr:rowOff>
    </xdr:from>
    <xdr:to>
      <xdr:col>112</xdr:col>
      <xdr:colOff>38100</xdr:colOff>
      <xdr:row>42</xdr:row>
      <xdr:rowOff>40963</xdr:rowOff>
    </xdr:to>
    <xdr:sp macro="" textlink="">
      <xdr:nvSpPr>
        <xdr:cNvPr id="466" name="楕円 465">
          <a:extLst>
            <a:ext uri="{FF2B5EF4-FFF2-40B4-BE49-F238E27FC236}">
              <a16:creationId xmlns:a16="http://schemas.microsoft.com/office/drawing/2014/main" id="{60E4BDC4-8875-40BF-AF62-C2EE90124B33}"/>
            </a:ext>
          </a:extLst>
        </xdr:cNvPr>
        <xdr:cNvSpPr/>
      </xdr:nvSpPr>
      <xdr:spPr>
        <a:xfrm>
          <a:off x="18735040" y="69840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161613</xdr:rowOff>
    </xdr:from>
    <xdr:to>
      <xdr:col>116</xdr:col>
      <xdr:colOff>63500</xdr:colOff>
      <xdr:row>41</xdr:row>
      <xdr:rowOff>161746</xdr:rowOff>
    </xdr:to>
    <xdr:cxnSp macro="">
      <xdr:nvCxnSpPr>
        <xdr:cNvPr id="467" name="直線コネクタ 466">
          <a:extLst>
            <a:ext uri="{FF2B5EF4-FFF2-40B4-BE49-F238E27FC236}">
              <a16:creationId xmlns:a16="http://schemas.microsoft.com/office/drawing/2014/main" id="{DA23D597-DC0E-4906-A951-5500CF74FDC6}"/>
            </a:ext>
          </a:extLst>
        </xdr:cNvPr>
        <xdr:cNvCxnSpPr/>
      </xdr:nvCxnSpPr>
      <xdr:spPr>
        <a:xfrm>
          <a:off x="18778220" y="7034853"/>
          <a:ext cx="73152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110630</xdr:rowOff>
    </xdr:from>
    <xdr:to>
      <xdr:col>107</xdr:col>
      <xdr:colOff>101600</xdr:colOff>
      <xdr:row>42</xdr:row>
      <xdr:rowOff>40780</xdr:rowOff>
    </xdr:to>
    <xdr:sp macro="" textlink="">
      <xdr:nvSpPr>
        <xdr:cNvPr id="468" name="楕円 467">
          <a:extLst>
            <a:ext uri="{FF2B5EF4-FFF2-40B4-BE49-F238E27FC236}">
              <a16:creationId xmlns:a16="http://schemas.microsoft.com/office/drawing/2014/main" id="{7BE9C19C-FB5F-41D2-A1B3-734626C3CEFD}"/>
            </a:ext>
          </a:extLst>
        </xdr:cNvPr>
        <xdr:cNvSpPr/>
      </xdr:nvSpPr>
      <xdr:spPr>
        <a:xfrm>
          <a:off x="17937480" y="698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161430</xdr:rowOff>
    </xdr:from>
    <xdr:to>
      <xdr:col>111</xdr:col>
      <xdr:colOff>177800</xdr:colOff>
      <xdr:row>41</xdr:row>
      <xdr:rowOff>161613</xdr:rowOff>
    </xdr:to>
    <xdr:cxnSp macro="">
      <xdr:nvCxnSpPr>
        <xdr:cNvPr id="469" name="直線コネクタ 468">
          <a:extLst>
            <a:ext uri="{FF2B5EF4-FFF2-40B4-BE49-F238E27FC236}">
              <a16:creationId xmlns:a16="http://schemas.microsoft.com/office/drawing/2014/main" id="{AD45E715-142E-4694-B4EB-FB286E776C57}"/>
            </a:ext>
          </a:extLst>
        </xdr:cNvPr>
        <xdr:cNvCxnSpPr/>
      </xdr:nvCxnSpPr>
      <xdr:spPr>
        <a:xfrm>
          <a:off x="17988280" y="7034670"/>
          <a:ext cx="78994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111378</xdr:rowOff>
    </xdr:from>
    <xdr:to>
      <xdr:col>102</xdr:col>
      <xdr:colOff>165100</xdr:colOff>
      <xdr:row>42</xdr:row>
      <xdr:rowOff>41528</xdr:rowOff>
    </xdr:to>
    <xdr:sp macro="" textlink="">
      <xdr:nvSpPr>
        <xdr:cNvPr id="470" name="楕円 469">
          <a:extLst>
            <a:ext uri="{FF2B5EF4-FFF2-40B4-BE49-F238E27FC236}">
              <a16:creationId xmlns:a16="http://schemas.microsoft.com/office/drawing/2014/main" id="{EAD3B1FF-773F-4115-806C-A6E5CE166879}"/>
            </a:ext>
          </a:extLst>
        </xdr:cNvPr>
        <xdr:cNvSpPr/>
      </xdr:nvSpPr>
      <xdr:spPr>
        <a:xfrm>
          <a:off x="17162780" y="6984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161430</xdr:rowOff>
    </xdr:from>
    <xdr:to>
      <xdr:col>107</xdr:col>
      <xdr:colOff>50800</xdr:colOff>
      <xdr:row>41</xdr:row>
      <xdr:rowOff>162178</xdr:rowOff>
    </xdr:to>
    <xdr:cxnSp macro="">
      <xdr:nvCxnSpPr>
        <xdr:cNvPr id="471" name="直線コネクタ 470">
          <a:extLst>
            <a:ext uri="{FF2B5EF4-FFF2-40B4-BE49-F238E27FC236}">
              <a16:creationId xmlns:a16="http://schemas.microsoft.com/office/drawing/2014/main" id="{31051E8B-7E9A-431A-A285-A29B90146514}"/>
            </a:ext>
          </a:extLst>
        </xdr:cNvPr>
        <xdr:cNvCxnSpPr/>
      </xdr:nvCxnSpPr>
      <xdr:spPr>
        <a:xfrm flipV="1">
          <a:off x="17213580" y="7034670"/>
          <a:ext cx="7747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110504</xdr:rowOff>
    </xdr:from>
    <xdr:to>
      <xdr:col>98</xdr:col>
      <xdr:colOff>38100</xdr:colOff>
      <xdr:row>42</xdr:row>
      <xdr:rowOff>40654</xdr:rowOff>
    </xdr:to>
    <xdr:sp macro="" textlink="">
      <xdr:nvSpPr>
        <xdr:cNvPr id="472" name="楕円 471">
          <a:extLst>
            <a:ext uri="{FF2B5EF4-FFF2-40B4-BE49-F238E27FC236}">
              <a16:creationId xmlns:a16="http://schemas.microsoft.com/office/drawing/2014/main" id="{851C4B97-F46F-4624-A814-6938A8321BF2}"/>
            </a:ext>
          </a:extLst>
        </xdr:cNvPr>
        <xdr:cNvSpPr/>
      </xdr:nvSpPr>
      <xdr:spPr>
        <a:xfrm>
          <a:off x="16388080" y="6983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161304</xdr:rowOff>
    </xdr:from>
    <xdr:to>
      <xdr:col>102</xdr:col>
      <xdr:colOff>114300</xdr:colOff>
      <xdr:row>41</xdr:row>
      <xdr:rowOff>162178</xdr:rowOff>
    </xdr:to>
    <xdr:cxnSp macro="">
      <xdr:nvCxnSpPr>
        <xdr:cNvPr id="473" name="直線コネクタ 472">
          <a:extLst>
            <a:ext uri="{FF2B5EF4-FFF2-40B4-BE49-F238E27FC236}">
              <a16:creationId xmlns:a16="http://schemas.microsoft.com/office/drawing/2014/main" id="{7676DFF8-2576-4416-8BD5-37D9407CB0CE}"/>
            </a:ext>
          </a:extLst>
        </xdr:cNvPr>
        <xdr:cNvCxnSpPr/>
      </xdr:nvCxnSpPr>
      <xdr:spPr>
        <a:xfrm>
          <a:off x="16431260" y="7034544"/>
          <a:ext cx="78232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74" name="n_1aveValue【一般廃棄物処理施設】&#10;一人当たり有形固定資産（償却資産）額">
          <a:extLst>
            <a:ext uri="{FF2B5EF4-FFF2-40B4-BE49-F238E27FC236}">
              <a16:creationId xmlns:a16="http://schemas.microsoft.com/office/drawing/2014/main" id="{EBDE2ECB-5AE7-4EC1-BB38-754F1C28DA4E}"/>
            </a:ext>
          </a:extLst>
        </xdr:cNvPr>
        <xdr:cNvSpPr txBox="1"/>
      </xdr:nvSpPr>
      <xdr:spPr>
        <a:xfrm>
          <a:off x="18528811" y="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75" name="n_2aveValue【一般廃棄物処理施設】&#10;一人当たり有形固定資産（償却資産）額">
          <a:extLst>
            <a:ext uri="{FF2B5EF4-FFF2-40B4-BE49-F238E27FC236}">
              <a16:creationId xmlns:a16="http://schemas.microsoft.com/office/drawing/2014/main" id="{32B0758D-ACAB-463D-AD71-6C9223B493D6}"/>
            </a:ext>
          </a:extLst>
        </xdr:cNvPr>
        <xdr:cNvSpPr txBox="1"/>
      </xdr:nvSpPr>
      <xdr:spPr>
        <a:xfrm>
          <a:off x="17766811" y="66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476" name="n_3aveValue【一般廃棄物処理施設】&#10;一人当たり有形固定資産（償却資産）額">
          <a:extLst>
            <a:ext uri="{FF2B5EF4-FFF2-40B4-BE49-F238E27FC236}">
              <a16:creationId xmlns:a16="http://schemas.microsoft.com/office/drawing/2014/main" id="{3BCC31EF-A45D-4240-A8DB-5C3DFD40DFE5}"/>
            </a:ext>
          </a:extLst>
        </xdr:cNvPr>
        <xdr:cNvSpPr txBox="1"/>
      </xdr:nvSpPr>
      <xdr:spPr>
        <a:xfrm>
          <a:off x="169692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477" name="n_4aveValue【一般廃棄物処理施設】&#10;一人当たり有形固定資産（償却資産）額">
          <a:extLst>
            <a:ext uri="{FF2B5EF4-FFF2-40B4-BE49-F238E27FC236}">
              <a16:creationId xmlns:a16="http://schemas.microsoft.com/office/drawing/2014/main" id="{8329010C-05F4-41A5-81D0-D0FF40C41E70}"/>
            </a:ext>
          </a:extLst>
        </xdr:cNvPr>
        <xdr:cNvSpPr txBox="1"/>
      </xdr:nvSpPr>
      <xdr:spPr>
        <a:xfrm>
          <a:off x="16194551" y="66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32090</xdr:rowOff>
    </xdr:from>
    <xdr:ext cx="534377" cy="259045"/>
    <xdr:sp macro="" textlink="">
      <xdr:nvSpPr>
        <xdr:cNvPr id="478" name="n_1mainValue【一般廃棄物処理施設】&#10;一人当たり有形固定資産（償却資産）額">
          <a:extLst>
            <a:ext uri="{FF2B5EF4-FFF2-40B4-BE49-F238E27FC236}">
              <a16:creationId xmlns:a16="http://schemas.microsoft.com/office/drawing/2014/main" id="{1A353DA1-AEAB-4844-B188-8124C9710D41}"/>
            </a:ext>
          </a:extLst>
        </xdr:cNvPr>
        <xdr:cNvSpPr txBox="1"/>
      </xdr:nvSpPr>
      <xdr:spPr>
        <a:xfrm>
          <a:off x="18528811" y="707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31907</xdr:rowOff>
    </xdr:from>
    <xdr:ext cx="534377" cy="259045"/>
    <xdr:sp macro="" textlink="">
      <xdr:nvSpPr>
        <xdr:cNvPr id="479" name="n_2mainValue【一般廃棄物処理施設】&#10;一人当たり有形固定資産（償却資産）額">
          <a:extLst>
            <a:ext uri="{FF2B5EF4-FFF2-40B4-BE49-F238E27FC236}">
              <a16:creationId xmlns:a16="http://schemas.microsoft.com/office/drawing/2014/main" id="{9108B23A-4268-4CB3-B0DF-C315216CF41B}"/>
            </a:ext>
          </a:extLst>
        </xdr:cNvPr>
        <xdr:cNvSpPr txBox="1"/>
      </xdr:nvSpPr>
      <xdr:spPr>
        <a:xfrm>
          <a:off x="17766811" y="707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32655</xdr:rowOff>
    </xdr:from>
    <xdr:ext cx="534377" cy="259045"/>
    <xdr:sp macro="" textlink="">
      <xdr:nvSpPr>
        <xdr:cNvPr id="480" name="n_3mainValue【一般廃棄物処理施設】&#10;一人当たり有形固定資産（償却資産）額">
          <a:extLst>
            <a:ext uri="{FF2B5EF4-FFF2-40B4-BE49-F238E27FC236}">
              <a16:creationId xmlns:a16="http://schemas.microsoft.com/office/drawing/2014/main" id="{466B0FB4-B994-4F49-B9AF-E1E83E55ECBA}"/>
            </a:ext>
          </a:extLst>
        </xdr:cNvPr>
        <xdr:cNvSpPr txBox="1"/>
      </xdr:nvSpPr>
      <xdr:spPr>
        <a:xfrm>
          <a:off x="16969251" y="707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31781</xdr:rowOff>
    </xdr:from>
    <xdr:ext cx="534377" cy="259045"/>
    <xdr:sp macro="" textlink="">
      <xdr:nvSpPr>
        <xdr:cNvPr id="481" name="n_4mainValue【一般廃棄物処理施設】&#10;一人当たり有形固定資産（償却資産）額">
          <a:extLst>
            <a:ext uri="{FF2B5EF4-FFF2-40B4-BE49-F238E27FC236}">
              <a16:creationId xmlns:a16="http://schemas.microsoft.com/office/drawing/2014/main" id="{67376944-E8B7-44FC-A82B-2C201B884309}"/>
            </a:ext>
          </a:extLst>
        </xdr:cNvPr>
        <xdr:cNvSpPr txBox="1"/>
      </xdr:nvSpPr>
      <xdr:spPr>
        <a:xfrm>
          <a:off x="16194551" y="70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CEE3ECCA-8305-4E44-BFC4-697DE3A28BA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10F6DB52-2BAA-431A-B666-9F8B39371D3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B6B68DB0-46F9-4989-BF1C-0BBD80FD9C8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3759C84E-9C87-48DD-8039-03FFDFC6B29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B6B0C6B0-0AA8-48FB-8B38-29D1C620E2D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3F65E452-B813-40F7-A080-44101E2D698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DF5E172A-9016-41AB-A047-7CCBEAF97D5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8416862F-B2F6-4672-A2B2-D13B3D522C1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A2DEA385-8DAA-4231-8DA6-B32624C9144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38B3FFEE-5C29-4F9B-8328-8022DF5F46E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A417C807-02C8-4827-B582-34DD0AA5E6B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BD2E948D-AC5D-427B-99CC-507206991B3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4" name="テキスト ボックス 493">
          <a:extLst>
            <a:ext uri="{FF2B5EF4-FFF2-40B4-BE49-F238E27FC236}">
              <a16:creationId xmlns:a16="http://schemas.microsoft.com/office/drawing/2014/main" id="{D1AD17D8-E2F8-469B-BA0E-7586D528B65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57B47DB7-D339-47FB-B610-13F08BDCC71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D5040F3B-5B4F-4957-A3DE-BB8AFAFE30F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2B8EA2FB-5DF9-4767-A690-D0735A49229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B043FE7A-2534-4F79-AF8A-BDD18D524EA8}"/>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473EBF97-5AC0-4516-88AF-9DB615F04C2B}"/>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FDC2C75D-0EB9-451E-B4BA-5797EC1C287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CB42076B-1536-4547-9F9F-68472F272E0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73CC704D-4F31-4D20-BE5D-74562280FA2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E5BE1553-721C-4187-BBE6-0CE94FD32E5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4" name="テキスト ボックス 503">
          <a:extLst>
            <a:ext uri="{FF2B5EF4-FFF2-40B4-BE49-F238E27FC236}">
              <a16:creationId xmlns:a16="http://schemas.microsoft.com/office/drawing/2014/main" id="{987FA945-9119-4A8B-B223-5EA7D4731A3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779B666B-7C3A-4FCA-B24B-398FFC10738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028D57EF-F234-4397-B8E2-6F8050C744E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07" name="直線コネクタ 506">
          <a:extLst>
            <a:ext uri="{FF2B5EF4-FFF2-40B4-BE49-F238E27FC236}">
              <a16:creationId xmlns:a16="http://schemas.microsoft.com/office/drawing/2014/main" id="{FB0E83B9-88D1-4B0F-AEC2-24632BEE2054}"/>
            </a:ext>
          </a:extLst>
        </xdr:cNvPr>
        <xdr:cNvCxnSpPr/>
      </xdr:nvCxnSpPr>
      <xdr:spPr>
        <a:xfrm flipV="1">
          <a:off x="14375764" y="940090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8" name="【保健センター・保健所】&#10;有形固定資産減価償却率最小値テキスト">
          <a:extLst>
            <a:ext uri="{FF2B5EF4-FFF2-40B4-BE49-F238E27FC236}">
              <a16:creationId xmlns:a16="http://schemas.microsoft.com/office/drawing/2014/main" id="{6B20BC39-0351-4ACC-A808-9F44DD4F17CA}"/>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9" name="直線コネクタ 508">
          <a:extLst>
            <a:ext uri="{FF2B5EF4-FFF2-40B4-BE49-F238E27FC236}">
              <a16:creationId xmlns:a16="http://schemas.microsoft.com/office/drawing/2014/main" id="{5B9205F2-3E26-45CF-8A77-95D1CAFD5E8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10" name="【保健センター・保健所】&#10;有形固定資産減価償却率最大値テキスト">
          <a:extLst>
            <a:ext uri="{FF2B5EF4-FFF2-40B4-BE49-F238E27FC236}">
              <a16:creationId xmlns:a16="http://schemas.microsoft.com/office/drawing/2014/main" id="{2B7BAEA7-4F3C-4061-AEC4-663D81A9EC43}"/>
            </a:ext>
          </a:extLst>
        </xdr:cNvPr>
        <xdr:cNvSpPr txBox="1"/>
      </xdr:nvSpPr>
      <xdr:spPr>
        <a:xfrm>
          <a:off x="14414500" y="91837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11" name="直線コネクタ 510">
          <a:extLst>
            <a:ext uri="{FF2B5EF4-FFF2-40B4-BE49-F238E27FC236}">
              <a16:creationId xmlns:a16="http://schemas.microsoft.com/office/drawing/2014/main" id="{C53CFF71-DD8C-4173-8C46-C156FCA54A3A}"/>
            </a:ext>
          </a:extLst>
        </xdr:cNvPr>
        <xdr:cNvCxnSpPr/>
      </xdr:nvCxnSpPr>
      <xdr:spPr>
        <a:xfrm>
          <a:off x="14287500" y="9400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2EE1168A-81F6-434A-BAF9-B9D7F03EDAEB}"/>
            </a:ext>
          </a:extLst>
        </xdr:cNvPr>
        <xdr:cNvSpPr txBox="1"/>
      </xdr:nvSpPr>
      <xdr:spPr>
        <a:xfrm>
          <a:off x="14414500" y="9819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13" name="フローチャート: 判断 512">
          <a:extLst>
            <a:ext uri="{FF2B5EF4-FFF2-40B4-BE49-F238E27FC236}">
              <a16:creationId xmlns:a16="http://schemas.microsoft.com/office/drawing/2014/main" id="{39F74999-A5FE-460B-9187-EBAC95377B7E}"/>
            </a:ext>
          </a:extLst>
        </xdr:cNvPr>
        <xdr:cNvSpPr/>
      </xdr:nvSpPr>
      <xdr:spPr>
        <a:xfrm>
          <a:off x="14325600" y="99640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14" name="フローチャート: 判断 513">
          <a:extLst>
            <a:ext uri="{FF2B5EF4-FFF2-40B4-BE49-F238E27FC236}">
              <a16:creationId xmlns:a16="http://schemas.microsoft.com/office/drawing/2014/main" id="{BA9D1F5F-62A0-4FE9-842B-686D78A852FC}"/>
            </a:ext>
          </a:extLst>
        </xdr:cNvPr>
        <xdr:cNvSpPr/>
      </xdr:nvSpPr>
      <xdr:spPr>
        <a:xfrm>
          <a:off x="13578840" y="99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15" name="フローチャート: 判断 514">
          <a:extLst>
            <a:ext uri="{FF2B5EF4-FFF2-40B4-BE49-F238E27FC236}">
              <a16:creationId xmlns:a16="http://schemas.microsoft.com/office/drawing/2014/main" id="{6DA11E48-9456-48B2-9FD7-1D36A8335E8A}"/>
            </a:ext>
          </a:extLst>
        </xdr:cNvPr>
        <xdr:cNvSpPr/>
      </xdr:nvSpPr>
      <xdr:spPr>
        <a:xfrm>
          <a:off x="12804140" y="99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16" name="フローチャート: 判断 515">
          <a:extLst>
            <a:ext uri="{FF2B5EF4-FFF2-40B4-BE49-F238E27FC236}">
              <a16:creationId xmlns:a16="http://schemas.microsoft.com/office/drawing/2014/main" id="{B28D20D4-DF5A-42CC-83C7-27C7E9F692B5}"/>
            </a:ext>
          </a:extLst>
        </xdr:cNvPr>
        <xdr:cNvSpPr/>
      </xdr:nvSpPr>
      <xdr:spPr>
        <a:xfrm>
          <a:off x="12029440" y="988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17" name="フローチャート: 判断 516">
          <a:extLst>
            <a:ext uri="{FF2B5EF4-FFF2-40B4-BE49-F238E27FC236}">
              <a16:creationId xmlns:a16="http://schemas.microsoft.com/office/drawing/2014/main" id="{D282E740-DF40-4F9A-A5A8-B5A604836866}"/>
            </a:ext>
          </a:extLst>
        </xdr:cNvPr>
        <xdr:cNvSpPr/>
      </xdr:nvSpPr>
      <xdr:spPr>
        <a:xfrm>
          <a:off x="11231880" y="9851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A953091F-BF9D-4754-B7E5-795E3196F79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F8AD23BD-D197-44E3-ADD8-848D9038F57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10A04476-E4C8-4CF4-A11D-D77DA9527459}"/>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93DC26F6-EAA7-4032-BE7C-79D9042445B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FC04D188-1FB5-49C0-A626-34C7B287971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7983</xdr:rowOff>
    </xdr:from>
    <xdr:to>
      <xdr:col>85</xdr:col>
      <xdr:colOff>177800</xdr:colOff>
      <xdr:row>61</xdr:row>
      <xdr:rowOff>109583</xdr:rowOff>
    </xdr:to>
    <xdr:sp macro="" textlink="">
      <xdr:nvSpPr>
        <xdr:cNvPr id="523" name="楕円 522">
          <a:extLst>
            <a:ext uri="{FF2B5EF4-FFF2-40B4-BE49-F238E27FC236}">
              <a16:creationId xmlns:a16="http://schemas.microsoft.com/office/drawing/2014/main" id="{D99C41C5-ED88-4F59-9432-2323300ED9A2}"/>
            </a:ext>
          </a:extLst>
        </xdr:cNvPr>
        <xdr:cNvSpPr/>
      </xdr:nvSpPr>
      <xdr:spPr>
        <a:xfrm>
          <a:off x="14325600" y="102340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157860</xdr:rowOff>
    </xdr:from>
    <xdr:ext cx="405111" cy="259045"/>
    <xdr:sp macro="" textlink="">
      <xdr:nvSpPr>
        <xdr:cNvPr id="524" name="【保健センター・保健所】&#10;有形固定資産減価償却率該当値テキスト">
          <a:extLst>
            <a:ext uri="{FF2B5EF4-FFF2-40B4-BE49-F238E27FC236}">
              <a16:creationId xmlns:a16="http://schemas.microsoft.com/office/drawing/2014/main" id="{8049914A-C71A-4366-B610-5230FE7FC93C}"/>
            </a:ext>
          </a:extLst>
        </xdr:cNvPr>
        <xdr:cNvSpPr txBox="1"/>
      </xdr:nvSpPr>
      <xdr:spPr>
        <a:xfrm>
          <a:off x="1441450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150041</xdr:rowOff>
    </xdr:from>
    <xdr:to>
      <xdr:col>81</xdr:col>
      <xdr:colOff>101600</xdr:colOff>
      <xdr:row>61</xdr:row>
      <xdr:rowOff>80191</xdr:rowOff>
    </xdr:to>
    <xdr:sp macro="" textlink="">
      <xdr:nvSpPr>
        <xdr:cNvPr id="525" name="楕円 524">
          <a:extLst>
            <a:ext uri="{FF2B5EF4-FFF2-40B4-BE49-F238E27FC236}">
              <a16:creationId xmlns:a16="http://schemas.microsoft.com/office/drawing/2014/main" id="{5230DD9A-5720-4BC5-A2C0-36E01FC0F19A}"/>
            </a:ext>
          </a:extLst>
        </xdr:cNvPr>
        <xdr:cNvSpPr/>
      </xdr:nvSpPr>
      <xdr:spPr>
        <a:xfrm>
          <a:off x="13578840" y="10208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29391</xdr:rowOff>
    </xdr:from>
    <xdr:to>
      <xdr:col>85</xdr:col>
      <xdr:colOff>127000</xdr:colOff>
      <xdr:row>61</xdr:row>
      <xdr:rowOff>58783</xdr:rowOff>
    </xdr:to>
    <xdr:cxnSp macro="">
      <xdr:nvCxnSpPr>
        <xdr:cNvPr id="526" name="直線コネクタ 525">
          <a:extLst>
            <a:ext uri="{FF2B5EF4-FFF2-40B4-BE49-F238E27FC236}">
              <a16:creationId xmlns:a16="http://schemas.microsoft.com/office/drawing/2014/main" id="{9588B500-CABD-4B00-A794-B2A12B40419E}"/>
            </a:ext>
          </a:extLst>
        </xdr:cNvPr>
        <xdr:cNvCxnSpPr/>
      </xdr:nvCxnSpPr>
      <xdr:spPr>
        <a:xfrm>
          <a:off x="13629640" y="10255431"/>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527" name="楕円 526">
          <a:extLst>
            <a:ext uri="{FF2B5EF4-FFF2-40B4-BE49-F238E27FC236}">
              <a16:creationId xmlns:a16="http://schemas.microsoft.com/office/drawing/2014/main" id="{C58FCCCC-5E3C-4E76-A072-96ABBBE4E004}"/>
            </a:ext>
          </a:extLst>
        </xdr:cNvPr>
        <xdr:cNvSpPr/>
      </xdr:nvSpPr>
      <xdr:spPr>
        <a:xfrm>
          <a:off x="1280414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29391</xdr:rowOff>
    </xdr:from>
    <xdr:to>
      <xdr:col>81</xdr:col>
      <xdr:colOff>50800</xdr:colOff>
      <xdr:row>61</xdr:row>
      <xdr:rowOff>34290</xdr:rowOff>
    </xdr:to>
    <xdr:cxnSp macro="">
      <xdr:nvCxnSpPr>
        <xdr:cNvPr id="528" name="直線コネクタ 527">
          <a:extLst>
            <a:ext uri="{FF2B5EF4-FFF2-40B4-BE49-F238E27FC236}">
              <a16:creationId xmlns:a16="http://schemas.microsoft.com/office/drawing/2014/main" id="{EBC254FB-E04C-49B6-82C3-3741FE62DBA8}"/>
            </a:ext>
          </a:extLst>
        </xdr:cNvPr>
        <xdr:cNvCxnSpPr/>
      </xdr:nvCxnSpPr>
      <xdr:spPr>
        <a:xfrm flipV="1">
          <a:off x="12854940" y="10255431"/>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29" name="楕円 528">
          <a:extLst>
            <a:ext uri="{FF2B5EF4-FFF2-40B4-BE49-F238E27FC236}">
              <a16:creationId xmlns:a16="http://schemas.microsoft.com/office/drawing/2014/main" id="{827E31CB-0B9B-4EC5-8C5C-68099A6A14A0}"/>
            </a:ext>
          </a:extLst>
        </xdr:cNvPr>
        <xdr:cNvSpPr/>
      </xdr:nvSpPr>
      <xdr:spPr>
        <a:xfrm>
          <a:off x="12029440" y="101839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4899</xdr:rowOff>
    </xdr:from>
    <xdr:to>
      <xdr:col>76</xdr:col>
      <xdr:colOff>114300</xdr:colOff>
      <xdr:row>61</xdr:row>
      <xdr:rowOff>34290</xdr:rowOff>
    </xdr:to>
    <xdr:cxnSp macro="">
      <xdr:nvCxnSpPr>
        <xdr:cNvPr id="530" name="直線コネクタ 529">
          <a:extLst>
            <a:ext uri="{FF2B5EF4-FFF2-40B4-BE49-F238E27FC236}">
              <a16:creationId xmlns:a16="http://schemas.microsoft.com/office/drawing/2014/main" id="{411FA5C2-4007-4C02-B119-3FAC96456284}"/>
            </a:ext>
          </a:extLst>
        </xdr:cNvPr>
        <xdr:cNvCxnSpPr/>
      </xdr:nvCxnSpPr>
      <xdr:spPr>
        <a:xfrm>
          <a:off x="12072620" y="10230939"/>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92891</xdr:rowOff>
    </xdr:from>
    <xdr:to>
      <xdr:col>67</xdr:col>
      <xdr:colOff>101600</xdr:colOff>
      <xdr:row>62</xdr:row>
      <xdr:rowOff>23041</xdr:rowOff>
    </xdr:to>
    <xdr:sp macro="" textlink="">
      <xdr:nvSpPr>
        <xdr:cNvPr id="531" name="楕円 530">
          <a:extLst>
            <a:ext uri="{FF2B5EF4-FFF2-40B4-BE49-F238E27FC236}">
              <a16:creationId xmlns:a16="http://schemas.microsoft.com/office/drawing/2014/main" id="{DE5F8589-EF4B-4A84-B6C5-A904CF429D92}"/>
            </a:ext>
          </a:extLst>
        </xdr:cNvPr>
        <xdr:cNvSpPr/>
      </xdr:nvSpPr>
      <xdr:spPr>
        <a:xfrm>
          <a:off x="11231880" y="10318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143691</xdr:rowOff>
    </xdr:to>
    <xdr:cxnSp macro="">
      <xdr:nvCxnSpPr>
        <xdr:cNvPr id="532" name="直線コネクタ 531">
          <a:extLst>
            <a:ext uri="{FF2B5EF4-FFF2-40B4-BE49-F238E27FC236}">
              <a16:creationId xmlns:a16="http://schemas.microsoft.com/office/drawing/2014/main" id="{7C11E6FD-97B4-4726-A322-C1D1B0ADFFEB}"/>
            </a:ext>
          </a:extLst>
        </xdr:cNvPr>
        <xdr:cNvCxnSpPr/>
      </xdr:nvCxnSpPr>
      <xdr:spPr>
        <a:xfrm flipV="1">
          <a:off x="11282680" y="10230939"/>
          <a:ext cx="78994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533" name="n_1aveValue【保健センター・保健所】&#10;有形固定資産減価償却率">
          <a:extLst>
            <a:ext uri="{FF2B5EF4-FFF2-40B4-BE49-F238E27FC236}">
              <a16:creationId xmlns:a16="http://schemas.microsoft.com/office/drawing/2014/main" id="{9DB0EBC8-3543-4EC1-84C1-B053234CD5F1}"/>
            </a:ext>
          </a:extLst>
        </xdr:cNvPr>
        <xdr:cNvSpPr txBox="1"/>
      </xdr:nvSpPr>
      <xdr:spPr>
        <a:xfrm>
          <a:off x="13437244" y="971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534" name="n_2aveValue【保健センター・保健所】&#10;有形固定資産減価償却率">
          <a:extLst>
            <a:ext uri="{FF2B5EF4-FFF2-40B4-BE49-F238E27FC236}">
              <a16:creationId xmlns:a16="http://schemas.microsoft.com/office/drawing/2014/main" id="{23E7B3A5-E944-4D76-B4F1-1D9FDE83AE31}"/>
            </a:ext>
          </a:extLst>
        </xdr:cNvPr>
        <xdr:cNvSpPr txBox="1"/>
      </xdr:nvSpPr>
      <xdr:spPr>
        <a:xfrm>
          <a:off x="12675244" y="968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535" name="n_3aveValue【保健センター・保健所】&#10;有形固定資産減価償却率">
          <a:extLst>
            <a:ext uri="{FF2B5EF4-FFF2-40B4-BE49-F238E27FC236}">
              <a16:creationId xmlns:a16="http://schemas.microsoft.com/office/drawing/2014/main" id="{95CA7FA6-9D28-4FF1-B96A-913542988B5D}"/>
            </a:ext>
          </a:extLst>
        </xdr:cNvPr>
        <xdr:cNvSpPr txBox="1"/>
      </xdr:nvSpPr>
      <xdr:spPr>
        <a:xfrm>
          <a:off x="11900544" y="966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536" name="n_4aveValue【保健センター・保健所】&#10;有形固定資産減価償却率">
          <a:extLst>
            <a:ext uri="{FF2B5EF4-FFF2-40B4-BE49-F238E27FC236}">
              <a16:creationId xmlns:a16="http://schemas.microsoft.com/office/drawing/2014/main" id="{232B3B4E-4FA4-4008-AE9F-4F94CE31F510}"/>
            </a:ext>
          </a:extLst>
        </xdr:cNvPr>
        <xdr:cNvSpPr txBox="1"/>
      </xdr:nvSpPr>
      <xdr:spPr>
        <a:xfrm>
          <a:off x="1110298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71318</xdr:rowOff>
    </xdr:from>
    <xdr:ext cx="405111" cy="259045"/>
    <xdr:sp macro="" textlink="">
      <xdr:nvSpPr>
        <xdr:cNvPr id="537" name="n_1mainValue【保健センター・保健所】&#10;有形固定資産減価償却率">
          <a:extLst>
            <a:ext uri="{FF2B5EF4-FFF2-40B4-BE49-F238E27FC236}">
              <a16:creationId xmlns:a16="http://schemas.microsoft.com/office/drawing/2014/main" id="{AEE8A156-42D2-41DA-99B2-FD6A1A935753}"/>
            </a:ext>
          </a:extLst>
        </xdr:cNvPr>
        <xdr:cNvSpPr txBox="1"/>
      </xdr:nvSpPr>
      <xdr:spPr>
        <a:xfrm>
          <a:off x="1343724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538" name="n_2mainValue【保健センター・保健所】&#10;有形固定資産減価償却率">
          <a:extLst>
            <a:ext uri="{FF2B5EF4-FFF2-40B4-BE49-F238E27FC236}">
              <a16:creationId xmlns:a16="http://schemas.microsoft.com/office/drawing/2014/main" id="{E511969F-8940-40B4-938D-92DE7588B432}"/>
            </a:ext>
          </a:extLst>
        </xdr:cNvPr>
        <xdr:cNvSpPr txBox="1"/>
      </xdr:nvSpPr>
      <xdr:spPr>
        <a:xfrm>
          <a:off x="126752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39" name="n_3mainValue【保健センター・保健所】&#10;有形固定資産減価償却率">
          <a:extLst>
            <a:ext uri="{FF2B5EF4-FFF2-40B4-BE49-F238E27FC236}">
              <a16:creationId xmlns:a16="http://schemas.microsoft.com/office/drawing/2014/main" id="{22B4B525-BB95-41AE-880C-3060E1422FD5}"/>
            </a:ext>
          </a:extLst>
        </xdr:cNvPr>
        <xdr:cNvSpPr txBox="1"/>
      </xdr:nvSpPr>
      <xdr:spPr>
        <a:xfrm>
          <a:off x="11900544" y="1027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14168</xdr:rowOff>
    </xdr:from>
    <xdr:ext cx="405111" cy="259045"/>
    <xdr:sp macro="" textlink="">
      <xdr:nvSpPr>
        <xdr:cNvPr id="540" name="n_4mainValue【保健センター・保健所】&#10;有形固定資産減価償却率">
          <a:extLst>
            <a:ext uri="{FF2B5EF4-FFF2-40B4-BE49-F238E27FC236}">
              <a16:creationId xmlns:a16="http://schemas.microsoft.com/office/drawing/2014/main" id="{3F35613B-6C4B-45E2-AEE8-DF37012E5DAF}"/>
            </a:ext>
          </a:extLst>
        </xdr:cNvPr>
        <xdr:cNvSpPr txBox="1"/>
      </xdr:nvSpPr>
      <xdr:spPr>
        <a:xfrm>
          <a:off x="11102984"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D3994E96-AC27-4355-8D4A-03D4696297F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493EE85D-252D-412D-8F3B-7AA90270CB8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2F69FFBF-9A59-4E2A-BD77-7E151EE548F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EF63C8CE-791E-433F-970F-2C2D57F7C00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6DF37B95-0B93-4986-97FB-F15F2272A96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410A1961-14C7-44CB-8E9C-6A3379056452}"/>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0C41AF03-B659-4540-8DAD-6B58211927E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91C14D11-242C-4656-BB84-527838C7B78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7A05A062-388C-4D8E-B542-44101B9822E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6C32E2AC-83A0-404C-AB62-EB7B029B6B4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1" name="直線コネクタ 550">
          <a:extLst>
            <a:ext uri="{FF2B5EF4-FFF2-40B4-BE49-F238E27FC236}">
              <a16:creationId xmlns:a16="http://schemas.microsoft.com/office/drawing/2014/main" id="{9394510B-9F1C-4AC2-BD0E-835657A8124D}"/>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2" name="テキスト ボックス 551">
          <a:extLst>
            <a:ext uri="{FF2B5EF4-FFF2-40B4-BE49-F238E27FC236}">
              <a16:creationId xmlns:a16="http://schemas.microsoft.com/office/drawing/2014/main" id="{50FC97C9-07CD-4426-AF36-BE5AF90EFB5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3" name="直線コネクタ 552">
          <a:extLst>
            <a:ext uri="{FF2B5EF4-FFF2-40B4-BE49-F238E27FC236}">
              <a16:creationId xmlns:a16="http://schemas.microsoft.com/office/drawing/2014/main" id="{8AC049BC-0A85-4074-8D99-7745DC63EA7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4" name="テキスト ボックス 553">
          <a:extLst>
            <a:ext uri="{FF2B5EF4-FFF2-40B4-BE49-F238E27FC236}">
              <a16:creationId xmlns:a16="http://schemas.microsoft.com/office/drawing/2014/main" id="{A22208DA-7241-496F-93A1-F36259F04A2C}"/>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5" name="直線コネクタ 554">
          <a:extLst>
            <a:ext uri="{FF2B5EF4-FFF2-40B4-BE49-F238E27FC236}">
              <a16:creationId xmlns:a16="http://schemas.microsoft.com/office/drawing/2014/main" id="{3875C173-621F-4EC7-AC21-D2C9A8BC2257}"/>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6" name="テキスト ボックス 555">
          <a:extLst>
            <a:ext uri="{FF2B5EF4-FFF2-40B4-BE49-F238E27FC236}">
              <a16:creationId xmlns:a16="http://schemas.microsoft.com/office/drawing/2014/main" id="{DFFCB9B6-EF4F-4B59-8043-E083C57FF42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7" name="直線コネクタ 556">
          <a:extLst>
            <a:ext uri="{FF2B5EF4-FFF2-40B4-BE49-F238E27FC236}">
              <a16:creationId xmlns:a16="http://schemas.microsoft.com/office/drawing/2014/main" id="{3ADF6111-2F77-489B-B8EF-D321C05EC72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8" name="テキスト ボックス 557">
          <a:extLst>
            <a:ext uri="{FF2B5EF4-FFF2-40B4-BE49-F238E27FC236}">
              <a16:creationId xmlns:a16="http://schemas.microsoft.com/office/drawing/2014/main" id="{A8C090F3-C6E9-4607-84AE-A9B28071E9F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74096ABF-E6B2-49D8-AAFC-1453F75600C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a:extLst>
            <a:ext uri="{FF2B5EF4-FFF2-40B4-BE49-F238E27FC236}">
              <a16:creationId xmlns:a16="http://schemas.microsoft.com/office/drawing/2014/main" id="{8903C367-E6A0-4D4F-B2D3-BAC66A26A48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a:extLst>
            <a:ext uri="{FF2B5EF4-FFF2-40B4-BE49-F238E27FC236}">
              <a16:creationId xmlns:a16="http://schemas.microsoft.com/office/drawing/2014/main" id="{31C17E69-AD0C-4F7D-9002-9D318689C06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562" name="直線コネクタ 561">
          <a:extLst>
            <a:ext uri="{FF2B5EF4-FFF2-40B4-BE49-F238E27FC236}">
              <a16:creationId xmlns:a16="http://schemas.microsoft.com/office/drawing/2014/main" id="{10B94F53-439F-4FCF-81C8-9B95734F95E6}"/>
            </a:ext>
          </a:extLst>
        </xdr:cNvPr>
        <xdr:cNvCxnSpPr/>
      </xdr:nvCxnSpPr>
      <xdr:spPr>
        <a:xfrm flipV="1">
          <a:off x="19509104" y="9350502"/>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63" name="【保健センター・保健所】&#10;一人当たり面積最小値テキスト">
          <a:extLst>
            <a:ext uri="{FF2B5EF4-FFF2-40B4-BE49-F238E27FC236}">
              <a16:creationId xmlns:a16="http://schemas.microsoft.com/office/drawing/2014/main" id="{D40B2A9D-C365-4DAE-8355-7FE997DE2289}"/>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64" name="直線コネクタ 563">
          <a:extLst>
            <a:ext uri="{FF2B5EF4-FFF2-40B4-BE49-F238E27FC236}">
              <a16:creationId xmlns:a16="http://schemas.microsoft.com/office/drawing/2014/main" id="{C961CE1D-1D13-49D9-886E-ACB7430AA534}"/>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565" name="【保健センター・保健所】&#10;一人当たり面積最大値テキスト">
          <a:extLst>
            <a:ext uri="{FF2B5EF4-FFF2-40B4-BE49-F238E27FC236}">
              <a16:creationId xmlns:a16="http://schemas.microsoft.com/office/drawing/2014/main" id="{9BF2BA6C-EA0B-4F7A-B2A5-8B3602A772E4}"/>
            </a:ext>
          </a:extLst>
        </xdr:cNvPr>
        <xdr:cNvSpPr txBox="1"/>
      </xdr:nvSpPr>
      <xdr:spPr>
        <a:xfrm>
          <a:off x="19547840" y="912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566" name="直線コネクタ 565">
          <a:extLst>
            <a:ext uri="{FF2B5EF4-FFF2-40B4-BE49-F238E27FC236}">
              <a16:creationId xmlns:a16="http://schemas.microsoft.com/office/drawing/2014/main" id="{BB7B3357-5BA4-4A1F-B638-2E1DDCBBAC77}"/>
            </a:ext>
          </a:extLst>
        </xdr:cNvPr>
        <xdr:cNvCxnSpPr/>
      </xdr:nvCxnSpPr>
      <xdr:spPr>
        <a:xfrm>
          <a:off x="19443700" y="93505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67" name="【保健センター・保健所】&#10;一人当たり面積平均値テキスト">
          <a:extLst>
            <a:ext uri="{FF2B5EF4-FFF2-40B4-BE49-F238E27FC236}">
              <a16:creationId xmlns:a16="http://schemas.microsoft.com/office/drawing/2014/main" id="{982E6BF7-66C8-463D-A5F1-ABAC1F483432}"/>
            </a:ext>
          </a:extLst>
        </xdr:cNvPr>
        <xdr:cNvSpPr txBox="1"/>
      </xdr:nvSpPr>
      <xdr:spPr>
        <a:xfrm>
          <a:off x="1954784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68" name="フローチャート: 判断 567">
          <a:extLst>
            <a:ext uri="{FF2B5EF4-FFF2-40B4-BE49-F238E27FC236}">
              <a16:creationId xmlns:a16="http://schemas.microsoft.com/office/drawing/2014/main" id="{2DE11D1B-5E15-43E3-8FB0-00D35BC45C2D}"/>
            </a:ext>
          </a:extLst>
        </xdr:cNvPr>
        <xdr:cNvSpPr/>
      </xdr:nvSpPr>
      <xdr:spPr>
        <a:xfrm>
          <a:off x="1945894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69" name="フローチャート: 判断 568">
          <a:extLst>
            <a:ext uri="{FF2B5EF4-FFF2-40B4-BE49-F238E27FC236}">
              <a16:creationId xmlns:a16="http://schemas.microsoft.com/office/drawing/2014/main" id="{9DC96F72-44E2-488F-990D-151555894F14}"/>
            </a:ext>
          </a:extLst>
        </xdr:cNvPr>
        <xdr:cNvSpPr/>
      </xdr:nvSpPr>
      <xdr:spPr>
        <a:xfrm>
          <a:off x="18735040" y="10521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70" name="フローチャート: 判断 569">
          <a:extLst>
            <a:ext uri="{FF2B5EF4-FFF2-40B4-BE49-F238E27FC236}">
              <a16:creationId xmlns:a16="http://schemas.microsoft.com/office/drawing/2014/main" id="{793A1E8B-215A-40DB-BB1C-3E0C18B45346}"/>
            </a:ext>
          </a:extLst>
        </xdr:cNvPr>
        <xdr:cNvSpPr/>
      </xdr:nvSpPr>
      <xdr:spPr>
        <a:xfrm>
          <a:off x="1793748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571" name="フローチャート: 判断 570">
          <a:extLst>
            <a:ext uri="{FF2B5EF4-FFF2-40B4-BE49-F238E27FC236}">
              <a16:creationId xmlns:a16="http://schemas.microsoft.com/office/drawing/2014/main" id="{4F3CE2AB-83F3-4B0A-984B-17D18A630B8C}"/>
            </a:ext>
          </a:extLst>
        </xdr:cNvPr>
        <xdr:cNvSpPr/>
      </xdr:nvSpPr>
      <xdr:spPr>
        <a:xfrm>
          <a:off x="17162780" y="10525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72" name="フローチャート: 判断 571">
          <a:extLst>
            <a:ext uri="{FF2B5EF4-FFF2-40B4-BE49-F238E27FC236}">
              <a16:creationId xmlns:a16="http://schemas.microsoft.com/office/drawing/2014/main" id="{26FEDDB9-A823-4EC6-B550-FFB27D8672F2}"/>
            </a:ext>
          </a:extLst>
        </xdr:cNvPr>
        <xdr:cNvSpPr/>
      </xdr:nvSpPr>
      <xdr:spPr>
        <a:xfrm>
          <a:off x="16388080" y="10525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862D3AED-B0F0-464F-9E08-F86FB104902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8FAC1FAB-DECB-4959-BA4C-6E6515778DE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DE1D4E64-3EC4-4250-9522-55835316124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96A63205-D24D-4484-9A92-17D4953D305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5AF82F9A-281C-4CCB-A1B9-C826FD4E984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578" name="楕円 577">
          <a:extLst>
            <a:ext uri="{FF2B5EF4-FFF2-40B4-BE49-F238E27FC236}">
              <a16:creationId xmlns:a16="http://schemas.microsoft.com/office/drawing/2014/main" id="{02F9D803-C85B-452E-BA74-B14B28520E0E}"/>
            </a:ext>
          </a:extLst>
        </xdr:cNvPr>
        <xdr:cNvSpPr/>
      </xdr:nvSpPr>
      <xdr:spPr>
        <a:xfrm>
          <a:off x="1945894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579" name="【保健センター・保健所】&#10;一人当たり面積該当値テキスト">
          <a:extLst>
            <a:ext uri="{FF2B5EF4-FFF2-40B4-BE49-F238E27FC236}">
              <a16:creationId xmlns:a16="http://schemas.microsoft.com/office/drawing/2014/main" id="{18605F38-F0C9-4404-B815-1D33BF86340D}"/>
            </a:ext>
          </a:extLst>
        </xdr:cNvPr>
        <xdr:cNvSpPr txBox="1"/>
      </xdr:nvSpPr>
      <xdr:spPr>
        <a:xfrm>
          <a:off x="19547840"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xdr:rowOff>
    </xdr:from>
    <xdr:to>
      <xdr:col>112</xdr:col>
      <xdr:colOff>38100</xdr:colOff>
      <xdr:row>63</xdr:row>
      <xdr:rowOff>103378</xdr:rowOff>
    </xdr:to>
    <xdr:sp macro="" textlink="">
      <xdr:nvSpPr>
        <xdr:cNvPr id="580" name="楕円 579">
          <a:extLst>
            <a:ext uri="{FF2B5EF4-FFF2-40B4-BE49-F238E27FC236}">
              <a16:creationId xmlns:a16="http://schemas.microsoft.com/office/drawing/2014/main" id="{C34F1F22-80DA-437C-BA2F-FD6A8B3A645F}"/>
            </a:ext>
          </a:extLst>
        </xdr:cNvPr>
        <xdr:cNvSpPr/>
      </xdr:nvSpPr>
      <xdr:spPr>
        <a:xfrm>
          <a:off x="1873504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52578</xdr:rowOff>
    </xdr:to>
    <xdr:cxnSp macro="">
      <xdr:nvCxnSpPr>
        <xdr:cNvPr id="581" name="直線コネクタ 580">
          <a:extLst>
            <a:ext uri="{FF2B5EF4-FFF2-40B4-BE49-F238E27FC236}">
              <a16:creationId xmlns:a16="http://schemas.microsoft.com/office/drawing/2014/main" id="{EB3EA0FE-0A01-4D69-8ACB-A12A5BA48AF9}"/>
            </a:ext>
          </a:extLst>
        </xdr:cNvPr>
        <xdr:cNvCxnSpPr/>
      </xdr:nvCxnSpPr>
      <xdr:spPr>
        <a:xfrm>
          <a:off x="18778220" y="1061389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xdr:rowOff>
    </xdr:from>
    <xdr:to>
      <xdr:col>107</xdr:col>
      <xdr:colOff>101600</xdr:colOff>
      <xdr:row>63</xdr:row>
      <xdr:rowOff>103378</xdr:rowOff>
    </xdr:to>
    <xdr:sp macro="" textlink="">
      <xdr:nvSpPr>
        <xdr:cNvPr id="582" name="楕円 581">
          <a:extLst>
            <a:ext uri="{FF2B5EF4-FFF2-40B4-BE49-F238E27FC236}">
              <a16:creationId xmlns:a16="http://schemas.microsoft.com/office/drawing/2014/main" id="{8307CEE8-7FD1-4676-A11A-EEEDDEFC0D2F}"/>
            </a:ext>
          </a:extLst>
        </xdr:cNvPr>
        <xdr:cNvSpPr/>
      </xdr:nvSpPr>
      <xdr:spPr>
        <a:xfrm>
          <a:off x="1793748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52578</xdr:rowOff>
    </xdr:to>
    <xdr:cxnSp macro="">
      <xdr:nvCxnSpPr>
        <xdr:cNvPr id="583" name="直線コネクタ 582">
          <a:extLst>
            <a:ext uri="{FF2B5EF4-FFF2-40B4-BE49-F238E27FC236}">
              <a16:creationId xmlns:a16="http://schemas.microsoft.com/office/drawing/2014/main" id="{6E32EABE-48D2-4CE5-AFA4-40C3D0BE49EA}"/>
            </a:ext>
          </a:extLst>
        </xdr:cNvPr>
        <xdr:cNvCxnSpPr/>
      </xdr:nvCxnSpPr>
      <xdr:spPr>
        <a:xfrm>
          <a:off x="17988280" y="106138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1778</xdr:rowOff>
    </xdr:from>
    <xdr:to>
      <xdr:col>102</xdr:col>
      <xdr:colOff>165100</xdr:colOff>
      <xdr:row>63</xdr:row>
      <xdr:rowOff>103378</xdr:rowOff>
    </xdr:to>
    <xdr:sp macro="" textlink="">
      <xdr:nvSpPr>
        <xdr:cNvPr id="584" name="楕円 583">
          <a:extLst>
            <a:ext uri="{FF2B5EF4-FFF2-40B4-BE49-F238E27FC236}">
              <a16:creationId xmlns:a16="http://schemas.microsoft.com/office/drawing/2014/main" id="{C446AB59-38F1-4A55-9575-5C53B037D2AB}"/>
            </a:ext>
          </a:extLst>
        </xdr:cNvPr>
        <xdr:cNvSpPr/>
      </xdr:nvSpPr>
      <xdr:spPr>
        <a:xfrm>
          <a:off x="1716278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52578</xdr:rowOff>
    </xdr:from>
    <xdr:to>
      <xdr:col>107</xdr:col>
      <xdr:colOff>50800</xdr:colOff>
      <xdr:row>63</xdr:row>
      <xdr:rowOff>52578</xdr:rowOff>
    </xdr:to>
    <xdr:cxnSp macro="">
      <xdr:nvCxnSpPr>
        <xdr:cNvPr id="585" name="直線コネクタ 584">
          <a:extLst>
            <a:ext uri="{FF2B5EF4-FFF2-40B4-BE49-F238E27FC236}">
              <a16:creationId xmlns:a16="http://schemas.microsoft.com/office/drawing/2014/main" id="{21C793B1-FE61-4CFE-8898-34FED3AE5F27}"/>
            </a:ext>
          </a:extLst>
        </xdr:cNvPr>
        <xdr:cNvCxnSpPr/>
      </xdr:nvCxnSpPr>
      <xdr:spPr>
        <a:xfrm>
          <a:off x="17213580" y="1061389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xdr:rowOff>
    </xdr:from>
    <xdr:to>
      <xdr:col>98</xdr:col>
      <xdr:colOff>38100</xdr:colOff>
      <xdr:row>63</xdr:row>
      <xdr:rowOff>103378</xdr:rowOff>
    </xdr:to>
    <xdr:sp macro="" textlink="">
      <xdr:nvSpPr>
        <xdr:cNvPr id="586" name="楕円 585">
          <a:extLst>
            <a:ext uri="{FF2B5EF4-FFF2-40B4-BE49-F238E27FC236}">
              <a16:creationId xmlns:a16="http://schemas.microsoft.com/office/drawing/2014/main" id="{18EE24F9-F0B9-4093-AC57-C8FC7D0032ED}"/>
            </a:ext>
          </a:extLst>
        </xdr:cNvPr>
        <xdr:cNvSpPr/>
      </xdr:nvSpPr>
      <xdr:spPr>
        <a:xfrm>
          <a:off x="1638808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52578</xdr:rowOff>
    </xdr:from>
    <xdr:to>
      <xdr:col>102</xdr:col>
      <xdr:colOff>114300</xdr:colOff>
      <xdr:row>63</xdr:row>
      <xdr:rowOff>52578</xdr:rowOff>
    </xdr:to>
    <xdr:cxnSp macro="">
      <xdr:nvCxnSpPr>
        <xdr:cNvPr id="587" name="直線コネクタ 586">
          <a:extLst>
            <a:ext uri="{FF2B5EF4-FFF2-40B4-BE49-F238E27FC236}">
              <a16:creationId xmlns:a16="http://schemas.microsoft.com/office/drawing/2014/main" id="{3368486B-D01E-4C95-81F0-AB274BC7B3CA}"/>
            </a:ext>
          </a:extLst>
        </xdr:cNvPr>
        <xdr:cNvCxnSpPr/>
      </xdr:nvCxnSpPr>
      <xdr:spPr>
        <a:xfrm>
          <a:off x="16431260" y="106138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588" name="n_1aveValue【保健センター・保健所】&#10;一人当たり面積">
          <a:extLst>
            <a:ext uri="{FF2B5EF4-FFF2-40B4-BE49-F238E27FC236}">
              <a16:creationId xmlns:a16="http://schemas.microsoft.com/office/drawing/2014/main" id="{DCBE1303-3D38-4333-BA3A-09E4F0B12A7A}"/>
            </a:ext>
          </a:extLst>
        </xdr:cNvPr>
        <xdr:cNvSpPr txBox="1"/>
      </xdr:nvSpPr>
      <xdr:spPr>
        <a:xfrm>
          <a:off x="185611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89" name="n_2aveValue【保健センター・保健所】&#10;一人当たり面積">
          <a:extLst>
            <a:ext uri="{FF2B5EF4-FFF2-40B4-BE49-F238E27FC236}">
              <a16:creationId xmlns:a16="http://schemas.microsoft.com/office/drawing/2014/main" id="{D0C4716D-1B22-4FE0-A0DE-A0AE2AC2CCCF}"/>
            </a:ext>
          </a:extLst>
        </xdr:cNvPr>
        <xdr:cNvSpPr txBox="1"/>
      </xdr:nvSpPr>
      <xdr:spPr>
        <a:xfrm>
          <a:off x="1777626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90" name="n_3aveValue【保健センター・保健所】&#10;一人当たり面積">
          <a:extLst>
            <a:ext uri="{FF2B5EF4-FFF2-40B4-BE49-F238E27FC236}">
              <a16:creationId xmlns:a16="http://schemas.microsoft.com/office/drawing/2014/main" id="{8A3CCC85-567B-4AAA-805A-C01B941238B8}"/>
            </a:ext>
          </a:extLst>
        </xdr:cNvPr>
        <xdr:cNvSpPr txBox="1"/>
      </xdr:nvSpPr>
      <xdr:spPr>
        <a:xfrm>
          <a:off x="170015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91" name="n_4aveValue【保健センター・保健所】&#10;一人当たり面積">
          <a:extLst>
            <a:ext uri="{FF2B5EF4-FFF2-40B4-BE49-F238E27FC236}">
              <a16:creationId xmlns:a16="http://schemas.microsoft.com/office/drawing/2014/main" id="{83FF6079-AEF2-43AA-96AA-A092EC0C944E}"/>
            </a:ext>
          </a:extLst>
        </xdr:cNvPr>
        <xdr:cNvSpPr txBox="1"/>
      </xdr:nvSpPr>
      <xdr:spPr>
        <a:xfrm>
          <a:off x="1622686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94505</xdr:rowOff>
    </xdr:from>
    <xdr:ext cx="469744" cy="259045"/>
    <xdr:sp macro="" textlink="">
      <xdr:nvSpPr>
        <xdr:cNvPr id="592" name="n_1mainValue【保健センター・保健所】&#10;一人当たり面積">
          <a:extLst>
            <a:ext uri="{FF2B5EF4-FFF2-40B4-BE49-F238E27FC236}">
              <a16:creationId xmlns:a16="http://schemas.microsoft.com/office/drawing/2014/main" id="{00ED7BA4-C5AF-4A02-BB97-D726DD080555}"/>
            </a:ext>
          </a:extLst>
        </xdr:cNvPr>
        <xdr:cNvSpPr txBox="1"/>
      </xdr:nvSpPr>
      <xdr:spPr>
        <a:xfrm>
          <a:off x="185611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94505</xdr:rowOff>
    </xdr:from>
    <xdr:ext cx="469744" cy="259045"/>
    <xdr:sp macro="" textlink="">
      <xdr:nvSpPr>
        <xdr:cNvPr id="593" name="n_2mainValue【保健センター・保健所】&#10;一人当たり面積">
          <a:extLst>
            <a:ext uri="{FF2B5EF4-FFF2-40B4-BE49-F238E27FC236}">
              <a16:creationId xmlns:a16="http://schemas.microsoft.com/office/drawing/2014/main" id="{D5071B31-0B60-466D-99A9-ED2BFDCAEE7D}"/>
            </a:ext>
          </a:extLst>
        </xdr:cNvPr>
        <xdr:cNvSpPr txBox="1"/>
      </xdr:nvSpPr>
      <xdr:spPr>
        <a:xfrm>
          <a:off x="177762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94505</xdr:rowOff>
    </xdr:from>
    <xdr:ext cx="469744" cy="259045"/>
    <xdr:sp macro="" textlink="">
      <xdr:nvSpPr>
        <xdr:cNvPr id="594" name="n_3mainValue【保健センター・保健所】&#10;一人当たり面積">
          <a:extLst>
            <a:ext uri="{FF2B5EF4-FFF2-40B4-BE49-F238E27FC236}">
              <a16:creationId xmlns:a16="http://schemas.microsoft.com/office/drawing/2014/main" id="{96288C42-80EF-40A4-B608-E64995123F95}"/>
            </a:ext>
          </a:extLst>
        </xdr:cNvPr>
        <xdr:cNvSpPr txBox="1"/>
      </xdr:nvSpPr>
      <xdr:spPr>
        <a:xfrm>
          <a:off x="170015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94505</xdr:rowOff>
    </xdr:from>
    <xdr:ext cx="469744" cy="259045"/>
    <xdr:sp macro="" textlink="">
      <xdr:nvSpPr>
        <xdr:cNvPr id="595" name="n_4mainValue【保健センター・保健所】&#10;一人当たり面積">
          <a:extLst>
            <a:ext uri="{FF2B5EF4-FFF2-40B4-BE49-F238E27FC236}">
              <a16:creationId xmlns:a16="http://schemas.microsoft.com/office/drawing/2014/main" id="{53BFBDA4-E11E-48B9-BB9C-3A0935A9AAFF}"/>
            </a:ext>
          </a:extLst>
        </xdr:cNvPr>
        <xdr:cNvSpPr txBox="1"/>
      </xdr:nvSpPr>
      <xdr:spPr>
        <a:xfrm>
          <a:off x="162268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a:extLst>
            <a:ext uri="{FF2B5EF4-FFF2-40B4-BE49-F238E27FC236}">
              <a16:creationId xmlns:a16="http://schemas.microsoft.com/office/drawing/2014/main" id="{9C6D7C42-EDF4-4D7D-B369-BD4FA099C37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a:extLst>
            <a:ext uri="{FF2B5EF4-FFF2-40B4-BE49-F238E27FC236}">
              <a16:creationId xmlns:a16="http://schemas.microsoft.com/office/drawing/2014/main" id="{0C47A04E-2F20-430B-9B12-7B08C026A3F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a:extLst>
            <a:ext uri="{FF2B5EF4-FFF2-40B4-BE49-F238E27FC236}">
              <a16:creationId xmlns:a16="http://schemas.microsoft.com/office/drawing/2014/main" id="{43337A0E-D0D5-4128-A1CB-33418BDFB30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a:extLst>
            <a:ext uri="{FF2B5EF4-FFF2-40B4-BE49-F238E27FC236}">
              <a16:creationId xmlns:a16="http://schemas.microsoft.com/office/drawing/2014/main" id="{49895B2C-6DE7-4583-94BE-AC85D1B7590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a:extLst>
            <a:ext uri="{FF2B5EF4-FFF2-40B4-BE49-F238E27FC236}">
              <a16:creationId xmlns:a16="http://schemas.microsoft.com/office/drawing/2014/main" id="{8C7B0C41-9E4A-41D7-BE27-1ACD60D469A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a:extLst>
            <a:ext uri="{FF2B5EF4-FFF2-40B4-BE49-F238E27FC236}">
              <a16:creationId xmlns:a16="http://schemas.microsoft.com/office/drawing/2014/main" id="{160678FA-8533-42C2-A269-9E41B8746E4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a:extLst>
            <a:ext uri="{FF2B5EF4-FFF2-40B4-BE49-F238E27FC236}">
              <a16:creationId xmlns:a16="http://schemas.microsoft.com/office/drawing/2014/main" id="{BB7AE358-8B59-419A-9EEC-431F9C61251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a:extLst>
            <a:ext uri="{FF2B5EF4-FFF2-40B4-BE49-F238E27FC236}">
              <a16:creationId xmlns:a16="http://schemas.microsoft.com/office/drawing/2014/main" id="{D705A861-A015-46F9-ABEE-5CC1EA263B5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a:extLst>
            <a:ext uri="{FF2B5EF4-FFF2-40B4-BE49-F238E27FC236}">
              <a16:creationId xmlns:a16="http://schemas.microsoft.com/office/drawing/2014/main" id="{043E7E57-7F48-4B51-9E82-96E2A736B54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a:extLst>
            <a:ext uri="{FF2B5EF4-FFF2-40B4-BE49-F238E27FC236}">
              <a16:creationId xmlns:a16="http://schemas.microsoft.com/office/drawing/2014/main" id="{EC60FB16-25F8-42FA-879B-54B82CDDDE2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a:extLst>
            <a:ext uri="{FF2B5EF4-FFF2-40B4-BE49-F238E27FC236}">
              <a16:creationId xmlns:a16="http://schemas.microsoft.com/office/drawing/2014/main" id="{DAD96A15-E69D-4E4D-9FB7-8CCF743DBFE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a:extLst>
            <a:ext uri="{FF2B5EF4-FFF2-40B4-BE49-F238E27FC236}">
              <a16:creationId xmlns:a16="http://schemas.microsoft.com/office/drawing/2014/main" id="{9BC7D96D-F039-4E69-8F58-2C74BDA793DA}"/>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8" name="テキスト ボックス 607">
          <a:extLst>
            <a:ext uri="{FF2B5EF4-FFF2-40B4-BE49-F238E27FC236}">
              <a16:creationId xmlns:a16="http://schemas.microsoft.com/office/drawing/2014/main" id="{225365A1-79CC-4134-BC66-E7CACD2F4D8A}"/>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a:extLst>
            <a:ext uri="{FF2B5EF4-FFF2-40B4-BE49-F238E27FC236}">
              <a16:creationId xmlns:a16="http://schemas.microsoft.com/office/drawing/2014/main" id="{16FEEA1F-FD64-4803-9473-465947554DD7}"/>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a:extLst>
            <a:ext uri="{FF2B5EF4-FFF2-40B4-BE49-F238E27FC236}">
              <a16:creationId xmlns:a16="http://schemas.microsoft.com/office/drawing/2014/main" id="{0C8C1087-3AED-4E23-9DD5-1CA4F753615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a:extLst>
            <a:ext uri="{FF2B5EF4-FFF2-40B4-BE49-F238E27FC236}">
              <a16:creationId xmlns:a16="http://schemas.microsoft.com/office/drawing/2014/main" id="{E7A4C5B0-284B-44AB-B63E-A7561926CC8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a:extLst>
            <a:ext uri="{FF2B5EF4-FFF2-40B4-BE49-F238E27FC236}">
              <a16:creationId xmlns:a16="http://schemas.microsoft.com/office/drawing/2014/main" id="{F6B24935-E522-4355-B92B-844CDD573B1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a:extLst>
            <a:ext uri="{FF2B5EF4-FFF2-40B4-BE49-F238E27FC236}">
              <a16:creationId xmlns:a16="http://schemas.microsoft.com/office/drawing/2014/main" id="{17524A7D-39BE-4D51-8C36-2149CECA507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a:extLst>
            <a:ext uri="{FF2B5EF4-FFF2-40B4-BE49-F238E27FC236}">
              <a16:creationId xmlns:a16="http://schemas.microsoft.com/office/drawing/2014/main" id="{B90FFCEF-78F8-45CA-9A7E-45F9AC50097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a:extLst>
            <a:ext uri="{FF2B5EF4-FFF2-40B4-BE49-F238E27FC236}">
              <a16:creationId xmlns:a16="http://schemas.microsoft.com/office/drawing/2014/main" id="{2154BF8B-BC97-4A23-8505-FE09D76D511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a:extLst>
            <a:ext uri="{FF2B5EF4-FFF2-40B4-BE49-F238E27FC236}">
              <a16:creationId xmlns:a16="http://schemas.microsoft.com/office/drawing/2014/main" id="{5ED4A00E-828A-4CE9-A074-4EC9871F997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a:extLst>
            <a:ext uri="{FF2B5EF4-FFF2-40B4-BE49-F238E27FC236}">
              <a16:creationId xmlns:a16="http://schemas.microsoft.com/office/drawing/2014/main" id="{FAA3D743-01D9-40A2-BA00-9113EB7CBE5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8" name="テキスト ボックス 617">
          <a:extLst>
            <a:ext uri="{FF2B5EF4-FFF2-40B4-BE49-F238E27FC236}">
              <a16:creationId xmlns:a16="http://schemas.microsoft.com/office/drawing/2014/main" id="{A6D4A61A-BA12-48F9-B0D3-F7BE87272D6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id="{A2106199-B464-492F-99D9-9F867122B26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a:extLst>
            <a:ext uri="{FF2B5EF4-FFF2-40B4-BE49-F238E27FC236}">
              <a16:creationId xmlns:a16="http://schemas.microsoft.com/office/drawing/2014/main" id="{105801DD-668E-4F3E-AEE0-B8120D0EAF9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21" name="直線コネクタ 620">
          <a:extLst>
            <a:ext uri="{FF2B5EF4-FFF2-40B4-BE49-F238E27FC236}">
              <a16:creationId xmlns:a16="http://schemas.microsoft.com/office/drawing/2014/main" id="{16008252-4FB2-4CE7-BA45-B63B5B92DAAB}"/>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2" name="【消防施設】&#10;有形固定資産減価償却率最小値テキスト">
          <a:extLst>
            <a:ext uri="{FF2B5EF4-FFF2-40B4-BE49-F238E27FC236}">
              <a16:creationId xmlns:a16="http://schemas.microsoft.com/office/drawing/2014/main" id="{E9BB1717-5738-4E88-8194-75EEA898A6F4}"/>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3" name="直線コネクタ 622">
          <a:extLst>
            <a:ext uri="{FF2B5EF4-FFF2-40B4-BE49-F238E27FC236}">
              <a16:creationId xmlns:a16="http://schemas.microsoft.com/office/drawing/2014/main" id="{6BDCA3B3-49F7-44EC-B502-5F6CDC857CA4}"/>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24" name="【消防施設】&#10;有形固定資産減価償却率最大値テキスト">
          <a:extLst>
            <a:ext uri="{FF2B5EF4-FFF2-40B4-BE49-F238E27FC236}">
              <a16:creationId xmlns:a16="http://schemas.microsoft.com/office/drawing/2014/main" id="{D7B79545-E04B-4A49-A58C-46F3D337A88E}"/>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25" name="直線コネクタ 624">
          <a:extLst>
            <a:ext uri="{FF2B5EF4-FFF2-40B4-BE49-F238E27FC236}">
              <a16:creationId xmlns:a16="http://schemas.microsoft.com/office/drawing/2014/main" id="{3A6E9398-06D8-4645-8919-F037955D0B67}"/>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26" name="【消防施設】&#10;有形固定資産減価償却率平均値テキスト">
          <a:extLst>
            <a:ext uri="{FF2B5EF4-FFF2-40B4-BE49-F238E27FC236}">
              <a16:creationId xmlns:a16="http://schemas.microsoft.com/office/drawing/2014/main" id="{322A0A13-C3AA-4E21-BE8A-FAC365AE6320}"/>
            </a:ext>
          </a:extLst>
        </xdr:cNvPr>
        <xdr:cNvSpPr txBox="1"/>
      </xdr:nvSpPr>
      <xdr:spPr>
        <a:xfrm>
          <a:off x="14414500" y="139663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27" name="フローチャート: 判断 626">
          <a:extLst>
            <a:ext uri="{FF2B5EF4-FFF2-40B4-BE49-F238E27FC236}">
              <a16:creationId xmlns:a16="http://schemas.microsoft.com/office/drawing/2014/main" id="{B401F08F-B890-447C-AEBC-A1183A55962B}"/>
            </a:ext>
          </a:extLst>
        </xdr:cNvPr>
        <xdr:cNvSpPr/>
      </xdr:nvSpPr>
      <xdr:spPr>
        <a:xfrm>
          <a:off x="14325600" y="139879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28" name="フローチャート: 判断 627">
          <a:extLst>
            <a:ext uri="{FF2B5EF4-FFF2-40B4-BE49-F238E27FC236}">
              <a16:creationId xmlns:a16="http://schemas.microsoft.com/office/drawing/2014/main" id="{AEA16978-3759-41C9-B948-194597BD6778}"/>
            </a:ext>
          </a:extLst>
        </xdr:cNvPr>
        <xdr:cNvSpPr/>
      </xdr:nvSpPr>
      <xdr:spPr>
        <a:xfrm>
          <a:off x="135788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29" name="フローチャート: 判断 628">
          <a:extLst>
            <a:ext uri="{FF2B5EF4-FFF2-40B4-BE49-F238E27FC236}">
              <a16:creationId xmlns:a16="http://schemas.microsoft.com/office/drawing/2014/main" id="{B7AD7575-13E5-4266-BCD9-CF6E31B86A17}"/>
            </a:ext>
          </a:extLst>
        </xdr:cNvPr>
        <xdr:cNvSpPr/>
      </xdr:nvSpPr>
      <xdr:spPr>
        <a:xfrm>
          <a:off x="1280414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30" name="フローチャート: 判断 629">
          <a:extLst>
            <a:ext uri="{FF2B5EF4-FFF2-40B4-BE49-F238E27FC236}">
              <a16:creationId xmlns:a16="http://schemas.microsoft.com/office/drawing/2014/main" id="{94EB94AE-1824-4AE4-8867-D9A2CD08CE26}"/>
            </a:ext>
          </a:extLst>
        </xdr:cNvPr>
        <xdr:cNvSpPr/>
      </xdr:nvSpPr>
      <xdr:spPr>
        <a:xfrm>
          <a:off x="12029440" y="139977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31" name="フローチャート: 判断 630">
          <a:extLst>
            <a:ext uri="{FF2B5EF4-FFF2-40B4-BE49-F238E27FC236}">
              <a16:creationId xmlns:a16="http://schemas.microsoft.com/office/drawing/2014/main" id="{0E805191-009D-48A8-A008-3DDB2E837E2F}"/>
            </a:ext>
          </a:extLst>
        </xdr:cNvPr>
        <xdr:cNvSpPr/>
      </xdr:nvSpPr>
      <xdr:spPr>
        <a:xfrm>
          <a:off x="11231880" y="139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2DAA5A69-79C5-4E9D-9FD2-3B8CAF73F428}"/>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C9AABBF8-0C78-4935-94CD-A763D218BDA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258E0500-97F2-45D9-ACC2-CF65DB7463B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632335AA-26A4-47E7-8414-1BB69D21DEE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3AA8558D-7442-4482-98E7-C8DDFE7EE0F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21589</xdr:rowOff>
    </xdr:from>
    <xdr:to>
      <xdr:col>85</xdr:col>
      <xdr:colOff>177800</xdr:colOff>
      <xdr:row>79</xdr:row>
      <xdr:rowOff>123189</xdr:rowOff>
    </xdr:to>
    <xdr:sp macro="" textlink="">
      <xdr:nvSpPr>
        <xdr:cNvPr id="637" name="楕円 636">
          <a:extLst>
            <a:ext uri="{FF2B5EF4-FFF2-40B4-BE49-F238E27FC236}">
              <a16:creationId xmlns:a16="http://schemas.microsoft.com/office/drawing/2014/main" id="{B8DDF4FC-2BE8-4EED-A5D7-91B05DD97EDF}"/>
            </a:ext>
          </a:extLst>
        </xdr:cNvPr>
        <xdr:cNvSpPr/>
      </xdr:nvSpPr>
      <xdr:spPr>
        <a:xfrm>
          <a:off x="14325600" y="132651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44466</xdr:rowOff>
    </xdr:from>
    <xdr:ext cx="405111" cy="259045"/>
    <xdr:sp macro="" textlink="">
      <xdr:nvSpPr>
        <xdr:cNvPr id="638" name="【消防施設】&#10;有形固定資産減価償却率該当値テキスト">
          <a:extLst>
            <a:ext uri="{FF2B5EF4-FFF2-40B4-BE49-F238E27FC236}">
              <a16:creationId xmlns:a16="http://schemas.microsoft.com/office/drawing/2014/main" id="{359FFB34-B113-498C-B17D-E9DFBB8F6B41}"/>
            </a:ext>
          </a:extLst>
        </xdr:cNvPr>
        <xdr:cNvSpPr txBox="1"/>
      </xdr:nvSpPr>
      <xdr:spPr>
        <a:xfrm>
          <a:off x="14414500" y="13120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127726</xdr:rowOff>
    </xdr:from>
    <xdr:to>
      <xdr:col>81</xdr:col>
      <xdr:colOff>101600</xdr:colOff>
      <xdr:row>79</xdr:row>
      <xdr:rowOff>57876</xdr:rowOff>
    </xdr:to>
    <xdr:sp macro="" textlink="">
      <xdr:nvSpPr>
        <xdr:cNvPr id="639" name="楕円 638">
          <a:extLst>
            <a:ext uri="{FF2B5EF4-FFF2-40B4-BE49-F238E27FC236}">
              <a16:creationId xmlns:a16="http://schemas.microsoft.com/office/drawing/2014/main" id="{250B37B3-DBCE-48FD-8FD8-3024A732F9F2}"/>
            </a:ext>
          </a:extLst>
        </xdr:cNvPr>
        <xdr:cNvSpPr/>
      </xdr:nvSpPr>
      <xdr:spPr>
        <a:xfrm>
          <a:off x="13578840" y="13203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7076</xdr:rowOff>
    </xdr:from>
    <xdr:to>
      <xdr:col>85</xdr:col>
      <xdr:colOff>127000</xdr:colOff>
      <xdr:row>79</xdr:row>
      <xdr:rowOff>72389</xdr:rowOff>
    </xdr:to>
    <xdr:cxnSp macro="">
      <xdr:nvCxnSpPr>
        <xdr:cNvPr id="640" name="直線コネクタ 639">
          <a:extLst>
            <a:ext uri="{FF2B5EF4-FFF2-40B4-BE49-F238E27FC236}">
              <a16:creationId xmlns:a16="http://schemas.microsoft.com/office/drawing/2014/main" id="{B85FBC25-F354-4579-9F4C-1A5935D84E48}"/>
            </a:ext>
          </a:extLst>
        </xdr:cNvPr>
        <xdr:cNvCxnSpPr/>
      </xdr:nvCxnSpPr>
      <xdr:spPr>
        <a:xfrm>
          <a:off x="13629640" y="13250636"/>
          <a:ext cx="74676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90170</xdr:rowOff>
    </xdr:from>
    <xdr:to>
      <xdr:col>76</xdr:col>
      <xdr:colOff>165100</xdr:colOff>
      <xdr:row>79</xdr:row>
      <xdr:rowOff>20320</xdr:rowOff>
    </xdr:to>
    <xdr:sp macro="" textlink="">
      <xdr:nvSpPr>
        <xdr:cNvPr id="641" name="楕円 640">
          <a:extLst>
            <a:ext uri="{FF2B5EF4-FFF2-40B4-BE49-F238E27FC236}">
              <a16:creationId xmlns:a16="http://schemas.microsoft.com/office/drawing/2014/main" id="{34DF8764-C02A-4F00-8B96-CC372DD046E3}"/>
            </a:ext>
          </a:extLst>
        </xdr:cNvPr>
        <xdr:cNvSpPr/>
      </xdr:nvSpPr>
      <xdr:spPr>
        <a:xfrm>
          <a:off x="12804140" y="13166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140970</xdr:rowOff>
    </xdr:from>
    <xdr:to>
      <xdr:col>81</xdr:col>
      <xdr:colOff>50800</xdr:colOff>
      <xdr:row>79</xdr:row>
      <xdr:rowOff>7076</xdr:rowOff>
    </xdr:to>
    <xdr:cxnSp macro="">
      <xdr:nvCxnSpPr>
        <xdr:cNvPr id="642" name="直線コネクタ 641">
          <a:extLst>
            <a:ext uri="{FF2B5EF4-FFF2-40B4-BE49-F238E27FC236}">
              <a16:creationId xmlns:a16="http://schemas.microsoft.com/office/drawing/2014/main" id="{308A2F6C-4780-45AB-B8C4-E75459DD5A53}"/>
            </a:ext>
          </a:extLst>
        </xdr:cNvPr>
        <xdr:cNvCxnSpPr/>
      </xdr:nvCxnSpPr>
      <xdr:spPr>
        <a:xfrm>
          <a:off x="12854940" y="13216890"/>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41184</xdr:rowOff>
    </xdr:from>
    <xdr:to>
      <xdr:col>72</xdr:col>
      <xdr:colOff>38100</xdr:colOff>
      <xdr:row>78</xdr:row>
      <xdr:rowOff>142784</xdr:rowOff>
    </xdr:to>
    <xdr:sp macro="" textlink="">
      <xdr:nvSpPr>
        <xdr:cNvPr id="643" name="楕円 642">
          <a:extLst>
            <a:ext uri="{FF2B5EF4-FFF2-40B4-BE49-F238E27FC236}">
              <a16:creationId xmlns:a16="http://schemas.microsoft.com/office/drawing/2014/main" id="{7C6C8356-984D-4D7C-B08B-BB4C7E39640A}"/>
            </a:ext>
          </a:extLst>
        </xdr:cNvPr>
        <xdr:cNvSpPr/>
      </xdr:nvSpPr>
      <xdr:spPr>
        <a:xfrm>
          <a:off x="12029440" y="13117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91984</xdr:rowOff>
    </xdr:from>
    <xdr:to>
      <xdr:col>76</xdr:col>
      <xdr:colOff>114300</xdr:colOff>
      <xdr:row>78</xdr:row>
      <xdr:rowOff>140970</xdr:rowOff>
    </xdr:to>
    <xdr:cxnSp macro="">
      <xdr:nvCxnSpPr>
        <xdr:cNvPr id="644" name="直線コネクタ 643">
          <a:extLst>
            <a:ext uri="{FF2B5EF4-FFF2-40B4-BE49-F238E27FC236}">
              <a16:creationId xmlns:a16="http://schemas.microsoft.com/office/drawing/2014/main" id="{B6D0FEAE-14C3-4E5F-B7D9-05E4E00DA36C}"/>
            </a:ext>
          </a:extLst>
        </xdr:cNvPr>
        <xdr:cNvCxnSpPr/>
      </xdr:nvCxnSpPr>
      <xdr:spPr>
        <a:xfrm>
          <a:off x="12072620" y="13167904"/>
          <a:ext cx="7823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77107</xdr:rowOff>
    </xdr:from>
    <xdr:to>
      <xdr:col>67</xdr:col>
      <xdr:colOff>101600</xdr:colOff>
      <xdr:row>80</xdr:row>
      <xdr:rowOff>7257</xdr:rowOff>
    </xdr:to>
    <xdr:sp macro="" textlink="">
      <xdr:nvSpPr>
        <xdr:cNvPr id="645" name="楕円 644">
          <a:extLst>
            <a:ext uri="{FF2B5EF4-FFF2-40B4-BE49-F238E27FC236}">
              <a16:creationId xmlns:a16="http://schemas.microsoft.com/office/drawing/2014/main" id="{794C2ED6-1625-4F8F-BDA5-B644C50F44AB}"/>
            </a:ext>
          </a:extLst>
        </xdr:cNvPr>
        <xdr:cNvSpPr/>
      </xdr:nvSpPr>
      <xdr:spPr>
        <a:xfrm>
          <a:off x="11231880" y="13320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91984</xdr:rowOff>
    </xdr:from>
    <xdr:to>
      <xdr:col>71</xdr:col>
      <xdr:colOff>177800</xdr:colOff>
      <xdr:row>79</xdr:row>
      <xdr:rowOff>127907</xdr:rowOff>
    </xdr:to>
    <xdr:cxnSp macro="">
      <xdr:nvCxnSpPr>
        <xdr:cNvPr id="646" name="直線コネクタ 645">
          <a:extLst>
            <a:ext uri="{FF2B5EF4-FFF2-40B4-BE49-F238E27FC236}">
              <a16:creationId xmlns:a16="http://schemas.microsoft.com/office/drawing/2014/main" id="{71947313-023B-4566-9CB0-319714F0EA5E}"/>
            </a:ext>
          </a:extLst>
        </xdr:cNvPr>
        <xdr:cNvCxnSpPr/>
      </xdr:nvCxnSpPr>
      <xdr:spPr>
        <a:xfrm flipV="1">
          <a:off x="11282680" y="13167904"/>
          <a:ext cx="78994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647" name="n_1aveValue【消防施設】&#10;有形固定資産減価償却率">
          <a:extLst>
            <a:ext uri="{FF2B5EF4-FFF2-40B4-BE49-F238E27FC236}">
              <a16:creationId xmlns:a16="http://schemas.microsoft.com/office/drawing/2014/main" id="{567B09B1-75DF-4C79-9338-DA339876A5AE}"/>
            </a:ext>
          </a:extLst>
        </xdr:cNvPr>
        <xdr:cNvSpPr txBox="1"/>
      </xdr:nvSpPr>
      <xdr:spPr>
        <a:xfrm>
          <a:off x="13437244" y="140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648" name="n_2aveValue【消防施設】&#10;有形固定資産減価償却率">
          <a:extLst>
            <a:ext uri="{FF2B5EF4-FFF2-40B4-BE49-F238E27FC236}">
              <a16:creationId xmlns:a16="http://schemas.microsoft.com/office/drawing/2014/main" id="{892F928F-94F4-4F55-B264-EF8A1082DB7B}"/>
            </a:ext>
          </a:extLst>
        </xdr:cNvPr>
        <xdr:cNvSpPr txBox="1"/>
      </xdr:nvSpPr>
      <xdr:spPr>
        <a:xfrm>
          <a:off x="12675244" y="140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649" name="n_3aveValue【消防施設】&#10;有形固定資産減価償却率">
          <a:extLst>
            <a:ext uri="{FF2B5EF4-FFF2-40B4-BE49-F238E27FC236}">
              <a16:creationId xmlns:a16="http://schemas.microsoft.com/office/drawing/2014/main" id="{BAFFD1D2-FA8D-4AF2-9680-C7070D3AE044}"/>
            </a:ext>
          </a:extLst>
        </xdr:cNvPr>
        <xdr:cNvSpPr txBox="1"/>
      </xdr:nvSpPr>
      <xdr:spPr>
        <a:xfrm>
          <a:off x="11900544" y="1408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156771</xdr:rowOff>
    </xdr:from>
    <xdr:ext cx="405111" cy="259045"/>
    <xdr:sp macro="" textlink="">
      <xdr:nvSpPr>
        <xdr:cNvPr id="650" name="n_4aveValue【消防施設】&#10;有形固定資産減価償却率">
          <a:extLst>
            <a:ext uri="{FF2B5EF4-FFF2-40B4-BE49-F238E27FC236}">
              <a16:creationId xmlns:a16="http://schemas.microsoft.com/office/drawing/2014/main" id="{D769A5CF-2D58-4D0E-89A4-2D636856BC3B}"/>
            </a:ext>
          </a:extLst>
        </xdr:cNvPr>
        <xdr:cNvSpPr txBox="1"/>
      </xdr:nvSpPr>
      <xdr:spPr>
        <a:xfrm>
          <a:off x="1110298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74403</xdr:rowOff>
    </xdr:from>
    <xdr:ext cx="405111" cy="259045"/>
    <xdr:sp macro="" textlink="">
      <xdr:nvSpPr>
        <xdr:cNvPr id="651" name="n_1mainValue【消防施設】&#10;有形固定資産減価償却率">
          <a:extLst>
            <a:ext uri="{FF2B5EF4-FFF2-40B4-BE49-F238E27FC236}">
              <a16:creationId xmlns:a16="http://schemas.microsoft.com/office/drawing/2014/main" id="{F01F5A38-4A68-4B49-B6CD-8A8FB985FA8C}"/>
            </a:ext>
          </a:extLst>
        </xdr:cNvPr>
        <xdr:cNvSpPr txBox="1"/>
      </xdr:nvSpPr>
      <xdr:spPr>
        <a:xfrm>
          <a:off x="13437244" y="129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36847</xdr:rowOff>
    </xdr:from>
    <xdr:ext cx="405111" cy="259045"/>
    <xdr:sp macro="" textlink="">
      <xdr:nvSpPr>
        <xdr:cNvPr id="652" name="n_2mainValue【消防施設】&#10;有形固定資産減価償却率">
          <a:extLst>
            <a:ext uri="{FF2B5EF4-FFF2-40B4-BE49-F238E27FC236}">
              <a16:creationId xmlns:a16="http://schemas.microsoft.com/office/drawing/2014/main" id="{58A11651-8A23-484D-992C-4CAA21BF2269}"/>
            </a:ext>
          </a:extLst>
        </xdr:cNvPr>
        <xdr:cNvSpPr txBox="1"/>
      </xdr:nvSpPr>
      <xdr:spPr>
        <a:xfrm>
          <a:off x="12675244" y="1294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159311</xdr:rowOff>
    </xdr:from>
    <xdr:ext cx="405111" cy="259045"/>
    <xdr:sp macro="" textlink="">
      <xdr:nvSpPr>
        <xdr:cNvPr id="653" name="n_3mainValue【消防施設】&#10;有形固定資産減価償却率">
          <a:extLst>
            <a:ext uri="{FF2B5EF4-FFF2-40B4-BE49-F238E27FC236}">
              <a16:creationId xmlns:a16="http://schemas.microsoft.com/office/drawing/2014/main" id="{3E531094-4066-4C3F-BC93-F212FD05B59D}"/>
            </a:ext>
          </a:extLst>
        </xdr:cNvPr>
        <xdr:cNvSpPr txBox="1"/>
      </xdr:nvSpPr>
      <xdr:spPr>
        <a:xfrm>
          <a:off x="11900544" y="1289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23784</xdr:rowOff>
    </xdr:from>
    <xdr:ext cx="405111" cy="259045"/>
    <xdr:sp macro="" textlink="">
      <xdr:nvSpPr>
        <xdr:cNvPr id="654" name="n_4mainValue【消防施設】&#10;有形固定資産減価償却率">
          <a:extLst>
            <a:ext uri="{FF2B5EF4-FFF2-40B4-BE49-F238E27FC236}">
              <a16:creationId xmlns:a16="http://schemas.microsoft.com/office/drawing/2014/main" id="{7336E97D-4083-48C1-9049-1EC3098717FD}"/>
            </a:ext>
          </a:extLst>
        </xdr:cNvPr>
        <xdr:cNvSpPr txBox="1"/>
      </xdr:nvSpPr>
      <xdr:spPr>
        <a:xfrm>
          <a:off x="1110298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316ED7DE-E3FD-46B8-BB52-5EAC25B3C76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6C1CD84F-255B-4A8C-BA69-BB13EB93E69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F3B960A2-0C33-46AD-A2E2-32A05D7CCDE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8D941375-3B2A-4D85-8BC1-811D66D6560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E0170D9C-7C4C-4008-BB0D-37E062DB561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DAB821DF-CB16-4CA4-98A7-32BE0322FDC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7F23A5B6-DED0-421B-9123-06FF94351B2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85620C4B-EF40-4FA5-9A93-53343540A5A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BFFE09EF-619C-49C5-8630-3DD2D461741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1C3CA029-89DA-43A5-B341-ECA29E29944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5" name="直線コネクタ 664">
          <a:extLst>
            <a:ext uri="{FF2B5EF4-FFF2-40B4-BE49-F238E27FC236}">
              <a16:creationId xmlns:a16="http://schemas.microsoft.com/office/drawing/2014/main" id="{CD6C8300-1EE0-482B-B442-82E99DDAB44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6" name="テキスト ボックス 665">
          <a:extLst>
            <a:ext uri="{FF2B5EF4-FFF2-40B4-BE49-F238E27FC236}">
              <a16:creationId xmlns:a16="http://schemas.microsoft.com/office/drawing/2014/main" id="{06E996F5-B75E-45F7-9D80-6075AA784F4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7" name="直線コネクタ 666">
          <a:extLst>
            <a:ext uri="{FF2B5EF4-FFF2-40B4-BE49-F238E27FC236}">
              <a16:creationId xmlns:a16="http://schemas.microsoft.com/office/drawing/2014/main" id="{CABE6AD1-770F-4C50-91FF-FFAC2110B13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8" name="テキスト ボックス 667">
          <a:extLst>
            <a:ext uri="{FF2B5EF4-FFF2-40B4-BE49-F238E27FC236}">
              <a16:creationId xmlns:a16="http://schemas.microsoft.com/office/drawing/2014/main" id="{08CDAD8E-0294-4C20-A7E2-06EB5F0AEC5C}"/>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9" name="直線コネクタ 668">
          <a:extLst>
            <a:ext uri="{FF2B5EF4-FFF2-40B4-BE49-F238E27FC236}">
              <a16:creationId xmlns:a16="http://schemas.microsoft.com/office/drawing/2014/main" id="{CC02557F-4888-4EF4-BA7F-1B3029674803}"/>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0" name="テキスト ボックス 669">
          <a:extLst>
            <a:ext uri="{FF2B5EF4-FFF2-40B4-BE49-F238E27FC236}">
              <a16:creationId xmlns:a16="http://schemas.microsoft.com/office/drawing/2014/main" id="{CBC39098-C4DC-41E9-8FED-678D9F55BA1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1" name="直線コネクタ 670">
          <a:extLst>
            <a:ext uri="{FF2B5EF4-FFF2-40B4-BE49-F238E27FC236}">
              <a16:creationId xmlns:a16="http://schemas.microsoft.com/office/drawing/2014/main" id="{298BCEE5-854A-48B4-8E1D-C427943EB46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2" name="テキスト ボックス 671">
          <a:extLst>
            <a:ext uri="{FF2B5EF4-FFF2-40B4-BE49-F238E27FC236}">
              <a16:creationId xmlns:a16="http://schemas.microsoft.com/office/drawing/2014/main" id="{CB072574-DC6D-4A31-A0B0-0D878F53DA7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a:extLst>
            <a:ext uri="{FF2B5EF4-FFF2-40B4-BE49-F238E27FC236}">
              <a16:creationId xmlns:a16="http://schemas.microsoft.com/office/drawing/2014/main" id="{69DC8B04-79AE-4DED-A604-44F3F697AE6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a:extLst>
            <a:ext uri="{FF2B5EF4-FFF2-40B4-BE49-F238E27FC236}">
              <a16:creationId xmlns:a16="http://schemas.microsoft.com/office/drawing/2014/main" id="{5E9D5D4C-5BD3-4D2B-8615-97FF4A16047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消防施設】&#10;一人当たり面積グラフ枠">
          <a:extLst>
            <a:ext uri="{FF2B5EF4-FFF2-40B4-BE49-F238E27FC236}">
              <a16:creationId xmlns:a16="http://schemas.microsoft.com/office/drawing/2014/main" id="{7615CB4B-A8BA-4266-92A1-4B3001B05DB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76" name="直線コネクタ 675">
          <a:extLst>
            <a:ext uri="{FF2B5EF4-FFF2-40B4-BE49-F238E27FC236}">
              <a16:creationId xmlns:a16="http://schemas.microsoft.com/office/drawing/2014/main" id="{EF2928C0-7972-4D2D-9661-EB0727B07201}"/>
            </a:ext>
          </a:extLst>
        </xdr:cNvPr>
        <xdr:cNvCxnSpPr/>
      </xdr:nvCxnSpPr>
      <xdr:spPr>
        <a:xfrm flipV="1">
          <a:off x="19509104" y="13228320"/>
          <a:ext cx="0" cy="121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7" name="【消防施設】&#10;一人当たり面積最小値テキスト">
          <a:extLst>
            <a:ext uri="{FF2B5EF4-FFF2-40B4-BE49-F238E27FC236}">
              <a16:creationId xmlns:a16="http://schemas.microsoft.com/office/drawing/2014/main" id="{9326A431-6170-4B1E-9694-F12D7634CA62}"/>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8" name="直線コネクタ 677">
          <a:extLst>
            <a:ext uri="{FF2B5EF4-FFF2-40B4-BE49-F238E27FC236}">
              <a16:creationId xmlns:a16="http://schemas.microsoft.com/office/drawing/2014/main" id="{F55E252B-C48C-4ABA-9AEF-9094E2B4A75F}"/>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79" name="【消防施設】&#10;一人当たり面積最大値テキスト">
          <a:extLst>
            <a:ext uri="{FF2B5EF4-FFF2-40B4-BE49-F238E27FC236}">
              <a16:creationId xmlns:a16="http://schemas.microsoft.com/office/drawing/2014/main" id="{35DAB9C4-CE0E-46C2-90F5-465E9088A18D}"/>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80" name="直線コネクタ 679">
          <a:extLst>
            <a:ext uri="{FF2B5EF4-FFF2-40B4-BE49-F238E27FC236}">
              <a16:creationId xmlns:a16="http://schemas.microsoft.com/office/drawing/2014/main" id="{3EA4412E-C8A8-4B5C-89A6-818E17ACB771}"/>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681" name="【消防施設】&#10;一人当たり面積平均値テキスト">
          <a:extLst>
            <a:ext uri="{FF2B5EF4-FFF2-40B4-BE49-F238E27FC236}">
              <a16:creationId xmlns:a16="http://schemas.microsoft.com/office/drawing/2014/main" id="{EAB59AE8-CFB2-4F08-9E68-21094CA174C9}"/>
            </a:ext>
          </a:extLst>
        </xdr:cNvPr>
        <xdr:cNvSpPr txBox="1"/>
      </xdr:nvSpPr>
      <xdr:spPr>
        <a:xfrm>
          <a:off x="19547840" y="1409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82" name="フローチャート: 判断 681">
          <a:extLst>
            <a:ext uri="{FF2B5EF4-FFF2-40B4-BE49-F238E27FC236}">
              <a16:creationId xmlns:a16="http://schemas.microsoft.com/office/drawing/2014/main" id="{45B70C34-CEEE-427E-9358-EBACF1ADAE67}"/>
            </a:ext>
          </a:extLst>
        </xdr:cNvPr>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83" name="フローチャート: 判断 682">
          <a:extLst>
            <a:ext uri="{FF2B5EF4-FFF2-40B4-BE49-F238E27FC236}">
              <a16:creationId xmlns:a16="http://schemas.microsoft.com/office/drawing/2014/main" id="{15955675-E8DB-4CDA-97DA-A2B952237FCA}"/>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84" name="フローチャート: 判断 683">
          <a:extLst>
            <a:ext uri="{FF2B5EF4-FFF2-40B4-BE49-F238E27FC236}">
              <a16:creationId xmlns:a16="http://schemas.microsoft.com/office/drawing/2014/main" id="{B20F6C61-6F8B-4F8C-B6B9-8E3A7D3B6C07}"/>
            </a:ext>
          </a:extLst>
        </xdr:cNvPr>
        <xdr:cNvSpPr/>
      </xdr:nvSpPr>
      <xdr:spPr>
        <a:xfrm>
          <a:off x="1793748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85" name="フローチャート: 判断 684">
          <a:extLst>
            <a:ext uri="{FF2B5EF4-FFF2-40B4-BE49-F238E27FC236}">
              <a16:creationId xmlns:a16="http://schemas.microsoft.com/office/drawing/2014/main" id="{D77088AC-93FE-4180-99BB-8010A5FA53AD}"/>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86" name="フローチャート: 判断 685">
          <a:extLst>
            <a:ext uri="{FF2B5EF4-FFF2-40B4-BE49-F238E27FC236}">
              <a16:creationId xmlns:a16="http://schemas.microsoft.com/office/drawing/2014/main" id="{E02A87BE-625F-4994-8F98-57347FA63AF2}"/>
            </a:ext>
          </a:extLst>
        </xdr:cNvPr>
        <xdr:cNvSpPr/>
      </xdr:nvSpPr>
      <xdr:spPr>
        <a:xfrm>
          <a:off x="16388080" y="14128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A051EEE7-9FC4-4B88-872B-BC4DE5D0D7C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AC2D835-E50D-467D-8426-D37EF5091E5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2FB7714B-F493-44DB-BD9B-840C2773B0B3}"/>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29E301DE-D037-4547-9F84-E63AD8C6828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BB443526-7F4F-481E-ACE3-EE4DFCDEFF0C}"/>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692" name="楕円 691">
          <a:extLst>
            <a:ext uri="{FF2B5EF4-FFF2-40B4-BE49-F238E27FC236}">
              <a16:creationId xmlns:a16="http://schemas.microsoft.com/office/drawing/2014/main" id="{216A36D8-8A91-4E54-99D0-8E9C0A53342B}"/>
            </a:ext>
          </a:extLst>
        </xdr:cNvPr>
        <xdr:cNvSpPr/>
      </xdr:nvSpPr>
      <xdr:spPr>
        <a:xfrm>
          <a:off x="1945894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693" name="【消防施設】&#10;一人当たり面積該当値テキスト">
          <a:extLst>
            <a:ext uri="{FF2B5EF4-FFF2-40B4-BE49-F238E27FC236}">
              <a16:creationId xmlns:a16="http://schemas.microsoft.com/office/drawing/2014/main" id="{3BD0A620-A6AE-4786-A7E3-B3D7E718DA53}"/>
            </a:ext>
          </a:extLst>
        </xdr:cNvPr>
        <xdr:cNvSpPr txBox="1"/>
      </xdr:nvSpPr>
      <xdr:spPr>
        <a:xfrm>
          <a:off x="19547840" y="139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694" name="楕円 693">
          <a:extLst>
            <a:ext uri="{FF2B5EF4-FFF2-40B4-BE49-F238E27FC236}">
              <a16:creationId xmlns:a16="http://schemas.microsoft.com/office/drawing/2014/main" id="{A7960B1C-EC39-4797-8C91-CD45C995E901}"/>
            </a:ext>
          </a:extLst>
        </xdr:cNvPr>
        <xdr:cNvSpPr/>
      </xdr:nvSpPr>
      <xdr:spPr>
        <a:xfrm>
          <a:off x="18735040" y="14082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47244</xdr:rowOff>
    </xdr:from>
    <xdr:to>
      <xdr:col>116</xdr:col>
      <xdr:colOff>63500</xdr:colOff>
      <xdr:row>84</xdr:row>
      <xdr:rowOff>51815</xdr:rowOff>
    </xdr:to>
    <xdr:cxnSp macro="">
      <xdr:nvCxnSpPr>
        <xdr:cNvPr id="695" name="直線コネクタ 694">
          <a:extLst>
            <a:ext uri="{FF2B5EF4-FFF2-40B4-BE49-F238E27FC236}">
              <a16:creationId xmlns:a16="http://schemas.microsoft.com/office/drawing/2014/main" id="{02843E09-B29D-4C30-A2B4-C1E756BCF02E}"/>
            </a:ext>
          </a:extLst>
        </xdr:cNvPr>
        <xdr:cNvCxnSpPr/>
      </xdr:nvCxnSpPr>
      <xdr:spPr>
        <a:xfrm flipV="1">
          <a:off x="18778220" y="14129004"/>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696" name="楕円 695">
          <a:extLst>
            <a:ext uri="{FF2B5EF4-FFF2-40B4-BE49-F238E27FC236}">
              <a16:creationId xmlns:a16="http://schemas.microsoft.com/office/drawing/2014/main" id="{44A6F5B3-8AAC-4225-A928-4F6D22A205E0}"/>
            </a:ext>
          </a:extLst>
        </xdr:cNvPr>
        <xdr:cNvSpPr/>
      </xdr:nvSpPr>
      <xdr:spPr>
        <a:xfrm>
          <a:off x="1793748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102108</xdr:rowOff>
    </xdr:to>
    <xdr:cxnSp macro="">
      <xdr:nvCxnSpPr>
        <xdr:cNvPr id="697" name="直線コネクタ 696">
          <a:extLst>
            <a:ext uri="{FF2B5EF4-FFF2-40B4-BE49-F238E27FC236}">
              <a16:creationId xmlns:a16="http://schemas.microsoft.com/office/drawing/2014/main" id="{8ED38F47-E9A1-4AD0-B743-49B9C43D7262}"/>
            </a:ext>
          </a:extLst>
        </xdr:cNvPr>
        <xdr:cNvCxnSpPr/>
      </xdr:nvCxnSpPr>
      <xdr:spPr>
        <a:xfrm flipV="1">
          <a:off x="17988280" y="14133575"/>
          <a:ext cx="78994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698" name="楕円 697">
          <a:extLst>
            <a:ext uri="{FF2B5EF4-FFF2-40B4-BE49-F238E27FC236}">
              <a16:creationId xmlns:a16="http://schemas.microsoft.com/office/drawing/2014/main" id="{8988BA0B-8CD4-4F15-BD3B-1314114F8C1A}"/>
            </a:ext>
          </a:extLst>
        </xdr:cNvPr>
        <xdr:cNvSpPr/>
      </xdr:nvSpPr>
      <xdr:spPr>
        <a:xfrm>
          <a:off x="17162780" y="142427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85</xdr:row>
      <xdr:rowOff>40387</xdr:rowOff>
    </xdr:to>
    <xdr:cxnSp macro="">
      <xdr:nvCxnSpPr>
        <xdr:cNvPr id="699" name="直線コネクタ 698">
          <a:extLst>
            <a:ext uri="{FF2B5EF4-FFF2-40B4-BE49-F238E27FC236}">
              <a16:creationId xmlns:a16="http://schemas.microsoft.com/office/drawing/2014/main" id="{7BC30C56-2704-458C-A162-B28BF0187EE4}"/>
            </a:ext>
          </a:extLst>
        </xdr:cNvPr>
        <xdr:cNvCxnSpPr/>
      </xdr:nvCxnSpPr>
      <xdr:spPr>
        <a:xfrm flipV="1">
          <a:off x="17213580" y="14183868"/>
          <a:ext cx="77470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0" name="楕円 699">
          <a:extLst>
            <a:ext uri="{FF2B5EF4-FFF2-40B4-BE49-F238E27FC236}">
              <a16:creationId xmlns:a16="http://schemas.microsoft.com/office/drawing/2014/main" id="{2A4324EC-F7E8-4D6A-ABD0-3AAE01157C0E}"/>
            </a:ext>
          </a:extLst>
        </xdr:cNvPr>
        <xdr:cNvSpPr/>
      </xdr:nvSpPr>
      <xdr:spPr>
        <a:xfrm>
          <a:off x="1638808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85</xdr:row>
      <xdr:rowOff>40387</xdr:rowOff>
    </xdr:to>
    <xdr:cxnSp macro="">
      <xdr:nvCxnSpPr>
        <xdr:cNvPr id="701" name="直線コネクタ 700">
          <a:extLst>
            <a:ext uri="{FF2B5EF4-FFF2-40B4-BE49-F238E27FC236}">
              <a16:creationId xmlns:a16="http://schemas.microsoft.com/office/drawing/2014/main" id="{099BE5B7-B2FA-49C9-9866-45369B21C1B1}"/>
            </a:ext>
          </a:extLst>
        </xdr:cNvPr>
        <xdr:cNvCxnSpPr/>
      </xdr:nvCxnSpPr>
      <xdr:spPr>
        <a:xfrm>
          <a:off x="16431260" y="14188440"/>
          <a:ext cx="78232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02" name="n_1aveValue【消防施設】&#10;一人当たり面積">
          <a:extLst>
            <a:ext uri="{FF2B5EF4-FFF2-40B4-BE49-F238E27FC236}">
              <a16:creationId xmlns:a16="http://schemas.microsoft.com/office/drawing/2014/main" id="{8770BD2D-0D06-421A-89BD-D50D87DC46E3}"/>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03" name="n_2aveValue【消防施設】&#10;一人当たり面積">
          <a:extLst>
            <a:ext uri="{FF2B5EF4-FFF2-40B4-BE49-F238E27FC236}">
              <a16:creationId xmlns:a16="http://schemas.microsoft.com/office/drawing/2014/main" id="{23987DEF-4E38-40E2-BEDC-D78C25F96C16}"/>
            </a:ext>
          </a:extLst>
        </xdr:cNvPr>
        <xdr:cNvSpPr txBox="1"/>
      </xdr:nvSpPr>
      <xdr:spPr>
        <a:xfrm>
          <a:off x="1777626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04" name="n_3aveValue【消防施設】&#10;一人当たり面積">
          <a:extLst>
            <a:ext uri="{FF2B5EF4-FFF2-40B4-BE49-F238E27FC236}">
              <a16:creationId xmlns:a16="http://schemas.microsoft.com/office/drawing/2014/main" id="{B4E2CC1B-2B23-475A-AEA6-B9C13F6CF80F}"/>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05" name="n_4aveValue【消防施設】&#10;一人当たり面積">
          <a:extLst>
            <a:ext uri="{FF2B5EF4-FFF2-40B4-BE49-F238E27FC236}">
              <a16:creationId xmlns:a16="http://schemas.microsoft.com/office/drawing/2014/main" id="{A2030C67-84D4-4914-9B97-E8E8BBB0FCD2}"/>
            </a:ext>
          </a:extLst>
        </xdr:cNvPr>
        <xdr:cNvSpPr txBox="1"/>
      </xdr:nvSpPr>
      <xdr:spPr>
        <a:xfrm>
          <a:off x="162268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706" name="n_1mainValue【消防施設】&#10;一人当たり面積">
          <a:extLst>
            <a:ext uri="{FF2B5EF4-FFF2-40B4-BE49-F238E27FC236}">
              <a16:creationId xmlns:a16="http://schemas.microsoft.com/office/drawing/2014/main" id="{53AAD736-DE1A-4A04-938B-B2118788E047}"/>
            </a:ext>
          </a:extLst>
        </xdr:cNvPr>
        <xdr:cNvSpPr txBox="1"/>
      </xdr:nvSpPr>
      <xdr:spPr>
        <a:xfrm>
          <a:off x="1856112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707" name="n_2mainValue【消防施設】&#10;一人当たり面積">
          <a:extLst>
            <a:ext uri="{FF2B5EF4-FFF2-40B4-BE49-F238E27FC236}">
              <a16:creationId xmlns:a16="http://schemas.microsoft.com/office/drawing/2014/main" id="{F4B11253-5009-4166-817A-926D9BC1A1FD}"/>
            </a:ext>
          </a:extLst>
        </xdr:cNvPr>
        <xdr:cNvSpPr txBox="1"/>
      </xdr:nvSpPr>
      <xdr:spPr>
        <a:xfrm>
          <a:off x="177762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08" name="n_3mainValue【消防施設】&#10;一人当たり面積">
          <a:extLst>
            <a:ext uri="{FF2B5EF4-FFF2-40B4-BE49-F238E27FC236}">
              <a16:creationId xmlns:a16="http://schemas.microsoft.com/office/drawing/2014/main" id="{07FE4B7B-2F19-4BF3-A947-D94E4CAD5250}"/>
            </a:ext>
          </a:extLst>
        </xdr:cNvPr>
        <xdr:cNvSpPr txBox="1"/>
      </xdr:nvSpPr>
      <xdr:spPr>
        <a:xfrm>
          <a:off x="17001567" y="143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09" name="n_4mainValue【消防施設】&#10;一人当たり面積">
          <a:extLst>
            <a:ext uri="{FF2B5EF4-FFF2-40B4-BE49-F238E27FC236}">
              <a16:creationId xmlns:a16="http://schemas.microsoft.com/office/drawing/2014/main" id="{872503DE-4853-4C6B-92DB-99BF622EA710}"/>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0" name="正方形/長方形 709">
          <a:extLst>
            <a:ext uri="{FF2B5EF4-FFF2-40B4-BE49-F238E27FC236}">
              <a16:creationId xmlns:a16="http://schemas.microsoft.com/office/drawing/2014/main" id="{5FB0571F-95AF-483F-93EB-8539E9623ED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1" name="正方形/長方形 710">
          <a:extLst>
            <a:ext uri="{FF2B5EF4-FFF2-40B4-BE49-F238E27FC236}">
              <a16:creationId xmlns:a16="http://schemas.microsoft.com/office/drawing/2014/main" id="{E2E83550-EE8F-4687-AE35-94352DD7CC1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2" name="正方形/長方形 711">
          <a:extLst>
            <a:ext uri="{FF2B5EF4-FFF2-40B4-BE49-F238E27FC236}">
              <a16:creationId xmlns:a16="http://schemas.microsoft.com/office/drawing/2014/main" id="{57D654B0-8B59-4E8C-B1AC-0D3E275A510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3" name="正方形/長方形 712">
          <a:extLst>
            <a:ext uri="{FF2B5EF4-FFF2-40B4-BE49-F238E27FC236}">
              <a16:creationId xmlns:a16="http://schemas.microsoft.com/office/drawing/2014/main" id="{C70D18CE-5D56-44EB-8465-F9A5AA7F1A5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4" name="正方形/長方形 713">
          <a:extLst>
            <a:ext uri="{FF2B5EF4-FFF2-40B4-BE49-F238E27FC236}">
              <a16:creationId xmlns:a16="http://schemas.microsoft.com/office/drawing/2014/main" id="{EE72B2E2-9769-4C41-A53E-8D4B3DDDD01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5" name="正方形/長方形 714">
          <a:extLst>
            <a:ext uri="{FF2B5EF4-FFF2-40B4-BE49-F238E27FC236}">
              <a16:creationId xmlns:a16="http://schemas.microsoft.com/office/drawing/2014/main" id="{D5ED1F56-85D5-4153-A0A8-884D4602930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6" name="正方形/長方形 715">
          <a:extLst>
            <a:ext uri="{FF2B5EF4-FFF2-40B4-BE49-F238E27FC236}">
              <a16:creationId xmlns:a16="http://schemas.microsoft.com/office/drawing/2014/main" id="{3CACBE04-1A32-4B2E-B711-2FBB3DC638C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正方形/長方形 716">
          <a:extLst>
            <a:ext uri="{FF2B5EF4-FFF2-40B4-BE49-F238E27FC236}">
              <a16:creationId xmlns:a16="http://schemas.microsoft.com/office/drawing/2014/main" id="{82484816-3DF9-4CF7-9C20-22E4C1A2112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8" name="テキスト ボックス 717">
          <a:extLst>
            <a:ext uri="{FF2B5EF4-FFF2-40B4-BE49-F238E27FC236}">
              <a16:creationId xmlns:a16="http://schemas.microsoft.com/office/drawing/2014/main" id="{8DFB888B-DD1D-4401-9ED8-F8635379D4F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9" name="直線コネクタ 718">
          <a:extLst>
            <a:ext uri="{FF2B5EF4-FFF2-40B4-BE49-F238E27FC236}">
              <a16:creationId xmlns:a16="http://schemas.microsoft.com/office/drawing/2014/main" id="{15C843BF-D6EC-431A-91BA-B993D629CA3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0" name="テキスト ボックス 719">
          <a:extLst>
            <a:ext uri="{FF2B5EF4-FFF2-40B4-BE49-F238E27FC236}">
              <a16:creationId xmlns:a16="http://schemas.microsoft.com/office/drawing/2014/main" id="{2B18173D-9E0A-4002-B13E-D24EB38FDDF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1" name="直線コネクタ 720">
          <a:extLst>
            <a:ext uri="{FF2B5EF4-FFF2-40B4-BE49-F238E27FC236}">
              <a16:creationId xmlns:a16="http://schemas.microsoft.com/office/drawing/2014/main" id="{B64E8F31-0710-49E1-8481-E2EF399993F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2" name="テキスト ボックス 721">
          <a:extLst>
            <a:ext uri="{FF2B5EF4-FFF2-40B4-BE49-F238E27FC236}">
              <a16:creationId xmlns:a16="http://schemas.microsoft.com/office/drawing/2014/main" id="{D856CCC8-8E61-4FCA-8499-5185486BC8A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3" name="直線コネクタ 722">
          <a:extLst>
            <a:ext uri="{FF2B5EF4-FFF2-40B4-BE49-F238E27FC236}">
              <a16:creationId xmlns:a16="http://schemas.microsoft.com/office/drawing/2014/main" id="{1A41378C-9EA4-4B5B-8087-F0C69075047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4" name="テキスト ボックス 723">
          <a:extLst>
            <a:ext uri="{FF2B5EF4-FFF2-40B4-BE49-F238E27FC236}">
              <a16:creationId xmlns:a16="http://schemas.microsoft.com/office/drawing/2014/main" id="{5D903FBB-711F-49C7-86B5-FB8EEA3BBF1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5" name="直線コネクタ 724">
          <a:extLst>
            <a:ext uri="{FF2B5EF4-FFF2-40B4-BE49-F238E27FC236}">
              <a16:creationId xmlns:a16="http://schemas.microsoft.com/office/drawing/2014/main" id="{76F03B84-B34D-4795-8EBF-B63597D54C9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6" name="テキスト ボックス 725">
          <a:extLst>
            <a:ext uri="{FF2B5EF4-FFF2-40B4-BE49-F238E27FC236}">
              <a16:creationId xmlns:a16="http://schemas.microsoft.com/office/drawing/2014/main" id="{68AF1925-FE45-4E6A-B316-BF36237B9B5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7" name="直線コネクタ 726">
          <a:extLst>
            <a:ext uri="{FF2B5EF4-FFF2-40B4-BE49-F238E27FC236}">
              <a16:creationId xmlns:a16="http://schemas.microsoft.com/office/drawing/2014/main" id="{AD87316E-0118-4B64-8697-9B6D1497456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8" name="テキスト ボックス 727">
          <a:extLst>
            <a:ext uri="{FF2B5EF4-FFF2-40B4-BE49-F238E27FC236}">
              <a16:creationId xmlns:a16="http://schemas.microsoft.com/office/drawing/2014/main" id="{8621286B-AD74-4C90-8CEB-4BDD332C779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9" name="直線コネクタ 728">
          <a:extLst>
            <a:ext uri="{FF2B5EF4-FFF2-40B4-BE49-F238E27FC236}">
              <a16:creationId xmlns:a16="http://schemas.microsoft.com/office/drawing/2014/main" id="{734C8C7C-9708-47CA-8CBC-0B93CAE3BED2}"/>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0" name="テキスト ボックス 729">
          <a:extLst>
            <a:ext uri="{FF2B5EF4-FFF2-40B4-BE49-F238E27FC236}">
              <a16:creationId xmlns:a16="http://schemas.microsoft.com/office/drawing/2014/main" id="{C428FB85-71B0-4E6B-88B0-4E964F602AC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1" name="直線コネクタ 730">
          <a:extLst>
            <a:ext uri="{FF2B5EF4-FFF2-40B4-BE49-F238E27FC236}">
              <a16:creationId xmlns:a16="http://schemas.microsoft.com/office/drawing/2014/main" id="{1718FBAF-1619-4F41-9146-148345FE70D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2" name="テキスト ボックス 731">
          <a:extLst>
            <a:ext uri="{FF2B5EF4-FFF2-40B4-BE49-F238E27FC236}">
              <a16:creationId xmlns:a16="http://schemas.microsoft.com/office/drawing/2014/main" id="{A481BDB7-43FB-423C-93DA-02062697A1E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3" name="直線コネクタ 732">
          <a:extLst>
            <a:ext uri="{FF2B5EF4-FFF2-40B4-BE49-F238E27FC236}">
              <a16:creationId xmlns:a16="http://schemas.microsoft.com/office/drawing/2014/main" id="{30E41D53-0586-4427-8936-E4CD5995B12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庁舎】&#10;有形固定資産減価償却率グラフ枠">
          <a:extLst>
            <a:ext uri="{FF2B5EF4-FFF2-40B4-BE49-F238E27FC236}">
              <a16:creationId xmlns:a16="http://schemas.microsoft.com/office/drawing/2014/main" id="{64D79EB8-5FAF-4F23-8B79-A2AF91E781D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35" name="直線コネクタ 734">
          <a:extLst>
            <a:ext uri="{FF2B5EF4-FFF2-40B4-BE49-F238E27FC236}">
              <a16:creationId xmlns:a16="http://schemas.microsoft.com/office/drawing/2014/main" id="{61770954-A340-43BA-8490-8207B7045271}"/>
            </a:ext>
          </a:extLst>
        </xdr:cNvPr>
        <xdr:cNvCxnSpPr/>
      </xdr:nvCxnSpPr>
      <xdr:spPr>
        <a:xfrm flipV="1">
          <a:off x="14375764" y="16728078"/>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36" name="【庁舎】&#10;有形固定資産減価償却率最小値テキスト">
          <a:extLst>
            <a:ext uri="{FF2B5EF4-FFF2-40B4-BE49-F238E27FC236}">
              <a16:creationId xmlns:a16="http://schemas.microsoft.com/office/drawing/2014/main" id="{22BD5C8E-586E-4D23-B305-3D4D57AE73DD}"/>
            </a:ext>
          </a:extLst>
        </xdr:cNvPr>
        <xdr:cNvSpPr txBox="1"/>
      </xdr:nvSpPr>
      <xdr:spPr>
        <a:xfrm>
          <a:off x="1441450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37" name="直線コネクタ 736">
          <a:extLst>
            <a:ext uri="{FF2B5EF4-FFF2-40B4-BE49-F238E27FC236}">
              <a16:creationId xmlns:a16="http://schemas.microsoft.com/office/drawing/2014/main" id="{EE452DDD-725D-4C99-A09C-F63CDE1EC100}"/>
            </a:ext>
          </a:extLst>
        </xdr:cNvPr>
        <xdr:cNvCxnSpPr/>
      </xdr:nvCxnSpPr>
      <xdr:spPr>
        <a:xfrm>
          <a:off x="1428750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38" name="【庁舎】&#10;有形固定資産減価償却率最大値テキスト">
          <a:extLst>
            <a:ext uri="{FF2B5EF4-FFF2-40B4-BE49-F238E27FC236}">
              <a16:creationId xmlns:a16="http://schemas.microsoft.com/office/drawing/2014/main" id="{73397A2D-2389-4944-92D1-2B7294DC3386}"/>
            </a:ext>
          </a:extLst>
        </xdr:cNvPr>
        <xdr:cNvSpPr txBox="1"/>
      </xdr:nvSpPr>
      <xdr:spPr>
        <a:xfrm>
          <a:off x="14414500" y="16507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39" name="直線コネクタ 738">
          <a:extLst>
            <a:ext uri="{FF2B5EF4-FFF2-40B4-BE49-F238E27FC236}">
              <a16:creationId xmlns:a16="http://schemas.microsoft.com/office/drawing/2014/main" id="{A0778701-0EF4-4596-9EA3-28D8AA4A2083}"/>
            </a:ext>
          </a:extLst>
        </xdr:cNvPr>
        <xdr:cNvCxnSpPr/>
      </xdr:nvCxnSpPr>
      <xdr:spPr>
        <a:xfrm>
          <a:off x="14287500" y="16728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40" name="【庁舎】&#10;有形固定資産減価償却率平均値テキスト">
          <a:extLst>
            <a:ext uri="{FF2B5EF4-FFF2-40B4-BE49-F238E27FC236}">
              <a16:creationId xmlns:a16="http://schemas.microsoft.com/office/drawing/2014/main" id="{80F4A1CB-4546-47C6-92BA-E4A14EFCB63A}"/>
            </a:ext>
          </a:extLst>
        </xdr:cNvPr>
        <xdr:cNvSpPr txBox="1"/>
      </xdr:nvSpPr>
      <xdr:spPr>
        <a:xfrm>
          <a:off x="14414500" y="17308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41" name="フローチャート: 判断 740">
          <a:extLst>
            <a:ext uri="{FF2B5EF4-FFF2-40B4-BE49-F238E27FC236}">
              <a16:creationId xmlns:a16="http://schemas.microsoft.com/office/drawing/2014/main" id="{FD73CF9D-303E-4626-8242-3E4AC0231D81}"/>
            </a:ext>
          </a:extLst>
        </xdr:cNvPr>
        <xdr:cNvSpPr/>
      </xdr:nvSpPr>
      <xdr:spPr>
        <a:xfrm>
          <a:off x="14325600" y="17453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42" name="フローチャート: 判断 741">
          <a:extLst>
            <a:ext uri="{FF2B5EF4-FFF2-40B4-BE49-F238E27FC236}">
              <a16:creationId xmlns:a16="http://schemas.microsoft.com/office/drawing/2014/main" id="{B99E6E72-F42E-401B-BDA0-7E60C1912FD2}"/>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43" name="フローチャート: 判断 742">
          <a:extLst>
            <a:ext uri="{FF2B5EF4-FFF2-40B4-BE49-F238E27FC236}">
              <a16:creationId xmlns:a16="http://schemas.microsoft.com/office/drawing/2014/main" id="{6EB96474-D8AB-4FC1-86EF-6B2462F33257}"/>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44" name="フローチャート: 判断 743">
          <a:extLst>
            <a:ext uri="{FF2B5EF4-FFF2-40B4-BE49-F238E27FC236}">
              <a16:creationId xmlns:a16="http://schemas.microsoft.com/office/drawing/2014/main" id="{1C312DEE-6F29-48FB-873F-CF37ECBE44A9}"/>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45" name="フローチャート: 判断 744">
          <a:extLst>
            <a:ext uri="{FF2B5EF4-FFF2-40B4-BE49-F238E27FC236}">
              <a16:creationId xmlns:a16="http://schemas.microsoft.com/office/drawing/2014/main" id="{D19CE48D-015F-4EB8-A3F5-E7112A988DC3}"/>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9D0B1DFF-1CED-4453-ACE1-A4365F58BB5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43213DF8-6001-4CA4-A70B-1623FBCFC80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9B72CDF-3D3C-4ABA-A8F3-D25E1CD356F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2A8AEFD6-A2E3-419E-8285-EFA734AB31B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54A1A724-0C92-44FB-896F-A498B21FC6F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142966</xdr:rowOff>
    </xdr:from>
    <xdr:to>
      <xdr:col>85</xdr:col>
      <xdr:colOff>177800</xdr:colOff>
      <xdr:row>107</xdr:row>
      <xdr:rowOff>73116</xdr:rowOff>
    </xdr:to>
    <xdr:sp macro="" textlink="">
      <xdr:nvSpPr>
        <xdr:cNvPr id="751" name="楕円 750">
          <a:extLst>
            <a:ext uri="{FF2B5EF4-FFF2-40B4-BE49-F238E27FC236}">
              <a16:creationId xmlns:a16="http://schemas.microsoft.com/office/drawing/2014/main" id="{F6170806-F2BC-4544-B9EB-45F9E0629060}"/>
            </a:ext>
          </a:extLst>
        </xdr:cNvPr>
        <xdr:cNvSpPr/>
      </xdr:nvSpPr>
      <xdr:spPr>
        <a:xfrm>
          <a:off x="14325600" y="179128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121393</xdr:rowOff>
    </xdr:from>
    <xdr:ext cx="405111" cy="259045"/>
    <xdr:sp macro="" textlink="">
      <xdr:nvSpPr>
        <xdr:cNvPr id="752" name="【庁舎】&#10;有形固定資産減価償却率該当値テキスト">
          <a:extLst>
            <a:ext uri="{FF2B5EF4-FFF2-40B4-BE49-F238E27FC236}">
              <a16:creationId xmlns:a16="http://schemas.microsoft.com/office/drawing/2014/main" id="{8E8B605D-5589-4152-8B4E-E3410F06E4B2}"/>
            </a:ext>
          </a:extLst>
        </xdr:cNvPr>
        <xdr:cNvSpPr txBox="1"/>
      </xdr:nvSpPr>
      <xdr:spPr>
        <a:xfrm>
          <a:off x="14414500"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111942</xdr:rowOff>
    </xdr:from>
    <xdr:to>
      <xdr:col>81</xdr:col>
      <xdr:colOff>101600</xdr:colOff>
      <xdr:row>107</xdr:row>
      <xdr:rowOff>42092</xdr:rowOff>
    </xdr:to>
    <xdr:sp macro="" textlink="">
      <xdr:nvSpPr>
        <xdr:cNvPr id="753" name="楕円 752">
          <a:extLst>
            <a:ext uri="{FF2B5EF4-FFF2-40B4-BE49-F238E27FC236}">
              <a16:creationId xmlns:a16="http://schemas.microsoft.com/office/drawing/2014/main" id="{9385A8B7-D754-403B-B439-8DE0E82546CE}"/>
            </a:ext>
          </a:extLst>
        </xdr:cNvPr>
        <xdr:cNvSpPr/>
      </xdr:nvSpPr>
      <xdr:spPr>
        <a:xfrm>
          <a:off x="13578840" y="17881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162742</xdr:rowOff>
    </xdr:from>
    <xdr:to>
      <xdr:col>85</xdr:col>
      <xdr:colOff>127000</xdr:colOff>
      <xdr:row>107</xdr:row>
      <xdr:rowOff>22316</xdr:rowOff>
    </xdr:to>
    <xdr:cxnSp macro="">
      <xdr:nvCxnSpPr>
        <xdr:cNvPr id="754" name="直線コネクタ 753">
          <a:extLst>
            <a:ext uri="{FF2B5EF4-FFF2-40B4-BE49-F238E27FC236}">
              <a16:creationId xmlns:a16="http://schemas.microsoft.com/office/drawing/2014/main" id="{AA9E1942-77B7-4868-B816-18E4F4A929DB}"/>
            </a:ext>
          </a:extLst>
        </xdr:cNvPr>
        <xdr:cNvCxnSpPr/>
      </xdr:nvCxnSpPr>
      <xdr:spPr>
        <a:xfrm>
          <a:off x="13629640" y="17932582"/>
          <a:ext cx="74676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92348</xdr:rowOff>
    </xdr:from>
    <xdr:to>
      <xdr:col>76</xdr:col>
      <xdr:colOff>165100</xdr:colOff>
      <xdr:row>107</xdr:row>
      <xdr:rowOff>22498</xdr:rowOff>
    </xdr:to>
    <xdr:sp macro="" textlink="">
      <xdr:nvSpPr>
        <xdr:cNvPr id="755" name="楕円 754">
          <a:extLst>
            <a:ext uri="{FF2B5EF4-FFF2-40B4-BE49-F238E27FC236}">
              <a16:creationId xmlns:a16="http://schemas.microsoft.com/office/drawing/2014/main" id="{75B2BBA0-D10C-422B-A435-1B8870756649}"/>
            </a:ext>
          </a:extLst>
        </xdr:cNvPr>
        <xdr:cNvSpPr/>
      </xdr:nvSpPr>
      <xdr:spPr>
        <a:xfrm>
          <a:off x="12804140" y="1786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143148</xdr:rowOff>
    </xdr:from>
    <xdr:to>
      <xdr:col>81</xdr:col>
      <xdr:colOff>50800</xdr:colOff>
      <xdr:row>106</xdr:row>
      <xdr:rowOff>162742</xdr:rowOff>
    </xdr:to>
    <xdr:cxnSp macro="">
      <xdr:nvCxnSpPr>
        <xdr:cNvPr id="756" name="直線コネクタ 755">
          <a:extLst>
            <a:ext uri="{FF2B5EF4-FFF2-40B4-BE49-F238E27FC236}">
              <a16:creationId xmlns:a16="http://schemas.microsoft.com/office/drawing/2014/main" id="{5F4B35B0-0F95-482A-B18A-2EFA8765D685}"/>
            </a:ext>
          </a:extLst>
        </xdr:cNvPr>
        <xdr:cNvCxnSpPr/>
      </xdr:nvCxnSpPr>
      <xdr:spPr>
        <a:xfrm>
          <a:off x="12854940" y="17912988"/>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757" name="楕円 756">
          <a:extLst>
            <a:ext uri="{FF2B5EF4-FFF2-40B4-BE49-F238E27FC236}">
              <a16:creationId xmlns:a16="http://schemas.microsoft.com/office/drawing/2014/main" id="{0D5A33BF-3D8A-418A-9DEA-6813E950D149}"/>
            </a:ext>
          </a:extLst>
        </xdr:cNvPr>
        <xdr:cNvSpPr/>
      </xdr:nvSpPr>
      <xdr:spPr>
        <a:xfrm>
          <a:off x="12029440" y="17821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102326</xdr:rowOff>
    </xdr:from>
    <xdr:to>
      <xdr:col>76</xdr:col>
      <xdr:colOff>114300</xdr:colOff>
      <xdr:row>106</xdr:row>
      <xdr:rowOff>143148</xdr:rowOff>
    </xdr:to>
    <xdr:cxnSp macro="">
      <xdr:nvCxnSpPr>
        <xdr:cNvPr id="758" name="直線コネクタ 757">
          <a:extLst>
            <a:ext uri="{FF2B5EF4-FFF2-40B4-BE49-F238E27FC236}">
              <a16:creationId xmlns:a16="http://schemas.microsoft.com/office/drawing/2014/main" id="{2645B805-2E17-4371-8D4C-29B11ABD0619}"/>
            </a:ext>
          </a:extLst>
        </xdr:cNvPr>
        <xdr:cNvCxnSpPr/>
      </xdr:nvCxnSpPr>
      <xdr:spPr>
        <a:xfrm>
          <a:off x="12072620" y="17872166"/>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759" name="楕円 758">
          <a:extLst>
            <a:ext uri="{FF2B5EF4-FFF2-40B4-BE49-F238E27FC236}">
              <a16:creationId xmlns:a16="http://schemas.microsoft.com/office/drawing/2014/main" id="{EE8CA0E9-E5DF-456C-B87B-119169F73480}"/>
            </a:ext>
          </a:extLst>
        </xdr:cNvPr>
        <xdr:cNvSpPr/>
      </xdr:nvSpPr>
      <xdr:spPr>
        <a:xfrm>
          <a:off x="11231880" y="177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102326</xdr:rowOff>
    </xdr:to>
    <xdr:cxnSp macro="">
      <xdr:nvCxnSpPr>
        <xdr:cNvPr id="760" name="直線コネクタ 759">
          <a:extLst>
            <a:ext uri="{FF2B5EF4-FFF2-40B4-BE49-F238E27FC236}">
              <a16:creationId xmlns:a16="http://schemas.microsoft.com/office/drawing/2014/main" id="{A97805E0-8ABA-4888-91B8-CD09A7B6459F}"/>
            </a:ext>
          </a:extLst>
        </xdr:cNvPr>
        <xdr:cNvCxnSpPr/>
      </xdr:nvCxnSpPr>
      <xdr:spPr>
        <a:xfrm>
          <a:off x="11282680" y="17841141"/>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61" name="n_1aveValue【庁舎】&#10;有形固定資産減価償却率">
          <a:extLst>
            <a:ext uri="{FF2B5EF4-FFF2-40B4-BE49-F238E27FC236}">
              <a16:creationId xmlns:a16="http://schemas.microsoft.com/office/drawing/2014/main" id="{024DB6BB-27A6-47DC-B4E8-3967C3E79A5D}"/>
            </a:ext>
          </a:extLst>
        </xdr:cNvPr>
        <xdr:cNvSpPr txBox="1"/>
      </xdr:nvSpPr>
      <xdr:spPr>
        <a:xfrm>
          <a:off x="13437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62" name="n_2aveValue【庁舎】&#10;有形固定資産減価償却率">
          <a:extLst>
            <a:ext uri="{FF2B5EF4-FFF2-40B4-BE49-F238E27FC236}">
              <a16:creationId xmlns:a16="http://schemas.microsoft.com/office/drawing/2014/main" id="{F2B4F5A0-7E25-4CFA-A45C-968AB962D8DF}"/>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63" name="n_3aveValue【庁舎】&#10;有形固定資産減価償却率">
          <a:extLst>
            <a:ext uri="{FF2B5EF4-FFF2-40B4-BE49-F238E27FC236}">
              <a16:creationId xmlns:a16="http://schemas.microsoft.com/office/drawing/2014/main" id="{1E58878E-6307-49CC-B080-FB88ABDA572C}"/>
            </a:ext>
          </a:extLst>
        </xdr:cNvPr>
        <xdr:cNvSpPr txBox="1"/>
      </xdr:nvSpPr>
      <xdr:spPr>
        <a:xfrm>
          <a:off x="1190054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64" name="n_4aveValue【庁舎】&#10;有形固定資産減価償却率">
          <a:extLst>
            <a:ext uri="{FF2B5EF4-FFF2-40B4-BE49-F238E27FC236}">
              <a16:creationId xmlns:a16="http://schemas.microsoft.com/office/drawing/2014/main" id="{4E8D46B4-8C51-4ECF-9275-8D4203A81690}"/>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33219</xdr:rowOff>
    </xdr:from>
    <xdr:ext cx="405111" cy="259045"/>
    <xdr:sp macro="" textlink="">
      <xdr:nvSpPr>
        <xdr:cNvPr id="765" name="n_1mainValue【庁舎】&#10;有形固定資産減価償却率">
          <a:extLst>
            <a:ext uri="{FF2B5EF4-FFF2-40B4-BE49-F238E27FC236}">
              <a16:creationId xmlns:a16="http://schemas.microsoft.com/office/drawing/2014/main" id="{7C4FED6D-AEE9-45AF-8B09-39604B27E21F}"/>
            </a:ext>
          </a:extLst>
        </xdr:cNvPr>
        <xdr:cNvSpPr txBox="1"/>
      </xdr:nvSpPr>
      <xdr:spPr>
        <a:xfrm>
          <a:off x="13437244" y="1797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13625</xdr:rowOff>
    </xdr:from>
    <xdr:ext cx="405111" cy="259045"/>
    <xdr:sp macro="" textlink="">
      <xdr:nvSpPr>
        <xdr:cNvPr id="766" name="n_2mainValue【庁舎】&#10;有形固定資産減価償却率">
          <a:extLst>
            <a:ext uri="{FF2B5EF4-FFF2-40B4-BE49-F238E27FC236}">
              <a16:creationId xmlns:a16="http://schemas.microsoft.com/office/drawing/2014/main" id="{0003B73B-DFAD-43DB-B9CF-9577D100B40E}"/>
            </a:ext>
          </a:extLst>
        </xdr:cNvPr>
        <xdr:cNvSpPr txBox="1"/>
      </xdr:nvSpPr>
      <xdr:spPr>
        <a:xfrm>
          <a:off x="12675244" y="179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767" name="n_3mainValue【庁舎】&#10;有形固定資産減価償却率">
          <a:extLst>
            <a:ext uri="{FF2B5EF4-FFF2-40B4-BE49-F238E27FC236}">
              <a16:creationId xmlns:a16="http://schemas.microsoft.com/office/drawing/2014/main" id="{8D13FBE3-4062-4FF2-A9B9-4ADEF2ADDA06}"/>
            </a:ext>
          </a:extLst>
        </xdr:cNvPr>
        <xdr:cNvSpPr txBox="1"/>
      </xdr:nvSpPr>
      <xdr:spPr>
        <a:xfrm>
          <a:off x="11900544" y="179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68" name="n_4mainValue【庁舎】&#10;有形固定資産減価償却率">
          <a:extLst>
            <a:ext uri="{FF2B5EF4-FFF2-40B4-BE49-F238E27FC236}">
              <a16:creationId xmlns:a16="http://schemas.microsoft.com/office/drawing/2014/main" id="{4C44613B-29D1-490E-B1B1-C418ABA3707A}"/>
            </a:ext>
          </a:extLst>
        </xdr:cNvPr>
        <xdr:cNvSpPr txBox="1"/>
      </xdr:nvSpPr>
      <xdr:spPr>
        <a:xfrm>
          <a:off x="1110298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a:extLst>
            <a:ext uri="{FF2B5EF4-FFF2-40B4-BE49-F238E27FC236}">
              <a16:creationId xmlns:a16="http://schemas.microsoft.com/office/drawing/2014/main" id="{8DE26A0C-4FFD-465A-A97C-25B2E72476E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a:extLst>
            <a:ext uri="{FF2B5EF4-FFF2-40B4-BE49-F238E27FC236}">
              <a16:creationId xmlns:a16="http://schemas.microsoft.com/office/drawing/2014/main" id="{8C357129-7FE1-4AF4-8D2C-B40CAB7F640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a:extLst>
            <a:ext uri="{FF2B5EF4-FFF2-40B4-BE49-F238E27FC236}">
              <a16:creationId xmlns:a16="http://schemas.microsoft.com/office/drawing/2014/main" id="{E95AD13D-3589-4C30-8D10-1CFE4E521B6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a:extLst>
            <a:ext uri="{FF2B5EF4-FFF2-40B4-BE49-F238E27FC236}">
              <a16:creationId xmlns:a16="http://schemas.microsoft.com/office/drawing/2014/main" id="{A1CC3666-7447-405E-A828-F472A072C0A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a:extLst>
            <a:ext uri="{FF2B5EF4-FFF2-40B4-BE49-F238E27FC236}">
              <a16:creationId xmlns:a16="http://schemas.microsoft.com/office/drawing/2014/main" id="{5B8E933F-4925-4185-9171-1DE65652A95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a:extLst>
            <a:ext uri="{FF2B5EF4-FFF2-40B4-BE49-F238E27FC236}">
              <a16:creationId xmlns:a16="http://schemas.microsoft.com/office/drawing/2014/main" id="{8A557646-0487-4BB4-A5A4-DA50E695C0B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a:extLst>
            <a:ext uri="{FF2B5EF4-FFF2-40B4-BE49-F238E27FC236}">
              <a16:creationId xmlns:a16="http://schemas.microsoft.com/office/drawing/2014/main" id="{904324A5-CC23-4462-8F80-D24ADBEFB1F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a:extLst>
            <a:ext uri="{FF2B5EF4-FFF2-40B4-BE49-F238E27FC236}">
              <a16:creationId xmlns:a16="http://schemas.microsoft.com/office/drawing/2014/main" id="{188638FF-7A03-42F9-A6D1-5EC8E9A0409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a:extLst>
            <a:ext uri="{FF2B5EF4-FFF2-40B4-BE49-F238E27FC236}">
              <a16:creationId xmlns:a16="http://schemas.microsoft.com/office/drawing/2014/main" id="{9DE96592-FFE5-4170-9E7B-35F8A71C140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a:extLst>
            <a:ext uri="{FF2B5EF4-FFF2-40B4-BE49-F238E27FC236}">
              <a16:creationId xmlns:a16="http://schemas.microsoft.com/office/drawing/2014/main" id="{574EC6E0-9A22-40E9-9FE3-10D1621269D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a:extLst>
            <a:ext uri="{FF2B5EF4-FFF2-40B4-BE49-F238E27FC236}">
              <a16:creationId xmlns:a16="http://schemas.microsoft.com/office/drawing/2014/main" id="{1D60D226-A55A-417F-966C-84C87BC791F6}"/>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a:extLst>
            <a:ext uri="{FF2B5EF4-FFF2-40B4-BE49-F238E27FC236}">
              <a16:creationId xmlns:a16="http://schemas.microsoft.com/office/drawing/2014/main" id="{18B7357A-DFA2-42CA-8C53-568E739F2D2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a:extLst>
            <a:ext uri="{FF2B5EF4-FFF2-40B4-BE49-F238E27FC236}">
              <a16:creationId xmlns:a16="http://schemas.microsoft.com/office/drawing/2014/main" id="{69EB2FDF-3477-4CF0-A221-751DE45D60AC}"/>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a:extLst>
            <a:ext uri="{FF2B5EF4-FFF2-40B4-BE49-F238E27FC236}">
              <a16:creationId xmlns:a16="http://schemas.microsoft.com/office/drawing/2014/main" id="{6F149022-42B1-47C1-94C4-7784D8DDFEF2}"/>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a:extLst>
            <a:ext uri="{FF2B5EF4-FFF2-40B4-BE49-F238E27FC236}">
              <a16:creationId xmlns:a16="http://schemas.microsoft.com/office/drawing/2014/main" id="{7CE148FD-3442-47A7-BDCC-CED47AB9F0E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a:extLst>
            <a:ext uri="{FF2B5EF4-FFF2-40B4-BE49-F238E27FC236}">
              <a16:creationId xmlns:a16="http://schemas.microsoft.com/office/drawing/2014/main" id="{4D25A4D5-C7F5-4529-A9D7-F966451FA85A}"/>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a:extLst>
            <a:ext uri="{FF2B5EF4-FFF2-40B4-BE49-F238E27FC236}">
              <a16:creationId xmlns:a16="http://schemas.microsoft.com/office/drawing/2014/main" id="{F8F5EE5A-8180-4D6D-B248-928F3C80BE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a:extLst>
            <a:ext uri="{FF2B5EF4-FFF2-40B4-BE49-F238E27FC236}">
              <a16:creationId xmlns:a16="http://schemas.microsoft.com/office/drawing/2014/main" id="{E138805D-4166-42A1-88AC-CFAB7D0B8CE6}"/>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a:extLst>
            <a:ext uri="{FF2B5EF4-FFF2-40B4-BE49-F238E27FC236}">
              <a16:creationId xmlns:a16="http://schemas.microsoft.com/office/drawing/2014/main" id="{95925976-5957-460B-8699-C6D5361DE3E8}"/>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a:extLst>
            <a:ext uri="{FF2B5EF4-FFF2-40B4-BE49-F238E27FC236}">
              <a16:creationId xmlns:a16="http://schemas.microsoft.com/office/drawing/2014/main" id="{AE4261B9-9326-476B-AC3F-14700453E2E1}"/>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a:extLst>
            <a:ext uri="{FF2B5EF4-FFF2-40B4-BE49-F238E27FC236}">
              <a16:creationId xmlns:a16="http://schemas.microsoft.com/office/drawing/2014/main" id="{1E2C904A-670D-4B1C-BA5F-9B7A5630B868}"/>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a:extLst>
            <a:ext uri="{FF2B5EF4-FFF2-40B4-BE49-F238E27FC236}">
              <a16:creationId xmlns:a16="http://schemas.microsoft.com/office/drawing/2014/main" id="{B4B34A60-06EC-49DB-967F-703F2D93DB7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a:extLst>
            <a:ext uri="{FF2B5EF4-FFF2-40B4-BE49-F238E27FC236}">
              <a16:creationId xmlns:a16="http://schemas.microsoft.com/office/drawing/2014/main" id="{369B3D9C-105D-4915-8B1D-40942C24A98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a:extLst>
            <a:ext uri="{FF2B5EF4-FFF2-40B4-BE49-F238E27FC236}">
              <a16:creationId xmlns:a16="http://schemas.microsoft.com/office/drawing/2014/main" id="{EDDD3AC0-F314-4C18-B637-2F79EE2A34F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a:extLst>
            <a:ext uri="{FF2B5EF4-FFF2-40B4-BE49-F238E27FC236}">
              <a16:creationId xmlns:a16="http://schemas.microsoft.com/office/drawing/2014/main" id="{E37162BA-8175-42B2-B740-AA5E33847BC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94" name="直線コネクタ 793">
          <a:extLst>
            <a:ext uri="{FF2B5EF4-FFF2-40B4-BE49-F238E27FC236}">
              <a16:creationId xmlns:a16="http://schemas.microsoft.com/office/drawing/2014/main" id="{DB2660C0-B049-4AF2-ABF8-2226E4C29DA1}"/>
            </a:ext>
          </a:extLst>
        </xdr:cNvPr>
        <xdr:cNvCxnSpPr/>
      </xdr:nvCxnSpPr>
      <xdr:spPr>
        <a:xfrm flipV="1">
          <a:off x="19509104" y="1668072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5" name="【庁舎】&#10;一人当たり面積最小値テキスト">
          <a:extLst>
            <a:ext uri="{FF2B5EF4-FFF2-40B4-BE49-F238E27FC236}">
              <a16:creationId xmlns:a16="http://schemas.microsoft.com/office/drawing/2014/main" id="{EA503FD1-CCFB-4810-AD15-224DA40ADE85}"/>
            </a:ext>
          </a:extLst>
        </xdr:cNvPr>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6" name="直線コネクタ 795">
          <a:extLst>
            <a:ext uri="{FF2B5EF4-FFF2-40B4-BE49-F238E27FC236}">
              <a16:creationId xmlns:a16="http://schemas.microsoft.com/office/drawing/2014/main" id="{F8E7ADD4-016C-4263-B02F-491B88B91779}"/>
            </a:ext>
          </a:extLst>
        </xdr:cNvPr>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97" name="【庁舎】&#10;一人当たり面積最大値テキスト">
          <a:extLst>
            <a:ext uri="{FF2B5EF4-FFF2-40B4-BE49-F238E27FC236}">
              <a16:creationId xmlns:a16="http://schemas.microsoft.com/office/drawing/2014/main" id="{B4A5BCEA-3481-4333-A856-F03BB47D4961}"/>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98" name="直線コネクタ 797">
          <a:extLst>
            <a:ext uri="{FF2B5EF4-FFF2-40B4-BE49-F238E27FC236}">
              <a16:creationId xmlns:a16="http://schemas.microsoft.com/office/drawing/2014/main" id="{6773CBF3-6582-4DEE-AB93-8494CDA910A1}"/>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799" name="【庁舎】&#10;一人当たり面積平均値テキスト">
          <a:extLst>
            <a:ext uri="{FF2B5EF4-FFF2-40B4-BE49-F238E27FC236}">
              <a16:creationId xmlns:a16="http://schemas.microsoft.com/office/drawing/2014/main" id="{66649E64-2747-4E7C-928F-DE3E09A94EE7}"/>
            </a:ext>
          </a:extLst>
        </xdr:cNvPr>
        <xdr:cNvSpPr txBox="1"/>
      </xdr:nvSpPr>
      <xdr:spPr>
        <a:xfrm>
          <a:off x="19547840" y="1752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00" name="フローチャート: 判断 799">
          <a:extLst>
            <a:ext uri="{FF2B5EF4-FFF2-40B4-BE49-F238E27FC236}">
              <a16:creationId xmlns:a16="http://schemas.microsoft.com/office/drawing/2014/main" id="{FBE4BE19-9DB5-457E-827A-869CDE479BF1}"/>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01" name="フローチャート: 判断 800">
          <a:extLst>
            <a:ext uri="{FF2B5EF4-FFF2-40B4-BE49-F238E27FC236}">
              <a16:creationId xmlns:a16="http://schemas.microsoft.com/office/drawing/2014/main" id="{2AE27EAD-8276-4505-A679-D1FA3B47D2E6}"/>
            </a:ext>
          </a:extLst>
        </xdr:cNvPr>
        <xdr:cNvSpPr/>
      </xdr:nvSpPr>
      <xdr:spPr>
        <a:xfrm>
          <a:off x="18735040" y="17678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02" name="フローチャート: 判断 801">
          <a:extLst>
            <a:ext uri="{FF2B5EF4-FFF2-40B4-BE49-F238E27FC236}">
              <a16:creationId xmlns:a16="http://schemas.microsoft.com/office/drawing/2014/main" id="{3655A929-DC55-4FAA-BC1A-BF660A65FA80}"/>
            </a:ext>
          </a:extLst>
        </xdr:cNvPr>
        <xdr:cNvSpPr/>
      </xdr:nvSpPr>
      <xdr:spPr>
        <a:xfrm>
          <a:off x="179374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03" name="フローチャート: 判断 802">
          <a:extLst>
            <a:ext uri="{FF2B5EF4-FFF2-40B4-BE49-F238E27FC236}">
              <a16:creationId xmlns:a16="http://schemas.microsoft.com/office/drawing/2014/main" id="{4607CFFE-E1F5-4216-83EC-E9FEF7A262E1}"/>
            </a:ext>
          </a:extLst>
        </xdr:cNvPr>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04" name="フローチャート: 判断 803">
          <a:extLst>
            <a:ext uri="{FF2B5EF4-FFF2-40B4-BE49-F238E27FC236}">
              <a16:creationId xmlns:a16="http://schemas.microsoft.com/office/drawing/2014/main" id="{2204F40B-857E-4496-99B6-09BB6F3D687B}"/>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408BA692-2D32-4831-9D28-58C301AD117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E6A8C9BE-3EE0-466C-9F3E-52164AE02F4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12035BC0-F0C0-4DD6-9464-3968CDD81A2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ABF50D32-EB75-45F0-8F69-6E96EC6242B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A36362ED-C08B-40F4-A3EF-647CD40FC32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macro="" textlink="">
      <xdr:nvSpPr>
        <xdr:cNvPr id="810" name="楕円 809">
          <a:extLst>
            <a:ext uri="{FF2B5EF4-FFF2-40B4-BE49-F238E27FC236}">
              <a16:creationId xmlns:a16="http://schemas.microsoft.com/office/drawing/2014/main" id="{892F170E-5872-4823-BFE3-251210F33C54}"/>
            </a:ext>
          </a:extLst>
        </xdr:cNvPr>
        <xdr:cNvSpPr/>
      </xdr:nvSpPr>
      <xdr:spPr>
        <a:xfrm>
          <a:off x="1945894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168746</xdr:rowOff>
    </xdr:from>
    <xdr:ext cx="469744" cy="259045"/>
    <xdr:sp macro="" textlink="">
      <xdr:nvSpPr>
        <xdr:cNvPr id="811" name="【庁舎】&#10;一人当たり面積該当値テキスト">
          <a:extLst>
            <a:ext uri="{FF2B5EF4-FFF2-40B4-BE49-F238E27FC236}">
              <a16:creationId xmlns:a16="http://schemas.microsoft.com/office/drawing/2014/main" id="{043AF05E-A9FE-4E62-AD30-8E37571F054A}"/>
            </a:ext>
          </a:extLst>
        </xdr:cNvPr>
        <xdr:cNvSpPr txBox="1"/>
      </xdr:nvSpPr>
      <xdr:spPr>
        <a:xfrm>
          <a:off x="19547840" y="177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15602</xdr:rowOff>
    </xdr:from>
    <xdr:to>
      <xdr:col>112</xdr:col>
      <xdr:colOff>38100</xdr:colOff>
      <xdr:row>106</xdr:row>
      <xdr:rowOff>117202</xdr:rowOff>
    </xdr:to>
    <xdr:sp macro="" textlink="">
      <xdr:nvSpPr>
        <xdr:cNvPr id="812" name="楕円 811">
          <a:extLst>
            <a:ext uri="{FF2B5EF4-FFF2-40B4-BE49-F238E27FC236}">
              <a16:creationId xmlns:a16="http://schemas.microsoft.com/office/drawing/2014/main" id="{AAF518A7-6036-469A-A188-5E613FAD895E}"/>
            </a:ext>
          </a:extLst>
        </xdr:cNvPr>
        <xdr:cNvSpPr/>
      </xdr:nvSpPr>
      <xdr:spPr>
        <a:xfrm>
          <a:off x="18735040" y="177854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66402</xdr:rowOff>
    </xdr:from>
    <xdr:to>
      <xdr:col>116</xdr:col>
      <xdr:colOff>63500</xdr:colOff>
      <xdr:row>106</xdr:row>
      <xdr:rowOff>69669</xdr:rowOff>
    </xdr:to>
    <xdr:cxnSp macro="">
      <xdr:nvCxnSpPr>
        <xdr:cNvPr id="813" name="直線コネクタ 812">
          <a:extLst>
            <a:ext uri="{FF2B5EF4-FFF2-40B4-BE49-F238E27FC236}">
              <a16:creationId xmlns:a16="http://schemas.microsoft.com/office/drawing/2014/main" id="{2B7763EB-0416-49D4-922A-F86558AEADE4}"/>
            </a:ext>
          </a:extLst>
        </xdr:cNvPr>
        <xdr:cNvCxnSpPr/>
      </xdr:nvCxnSpPr>
      <xdr:spPr>
        <a:xfrm>
          <a:off x="18778220" y="17836242"/>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macro="" textlink="">
      <xdr:nvSpPr>
        <xdr:cNvPr id="814" name="楕円 813">
          <a:extLst>
            <a:ext uri="{FF2B5EF4-FFF2-40B4-BE49-F238E27FC236}">
              <a16:creationId xmlns:a16="http://schemas.microsoft.com/office/drawing/2014/main" id="{DC1F0A18-46DB-4447-9E6B-3E725D1FE40D}"/>
            </a:ext>
          </a:extLst>
        </xdr:cNvPr>
        <xdr:cNvSpPr/>
      </xdr:nvSpPr>
      <xdr:spPr>
        <a:xfrm>
          <a:off x="1793748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66402</xdr:rowOff>
    </xdr:from>
    <xdr:to>
      <xdr:col>111</xdr:col>
      <xdr:colOff>177800</xdr:colOff>
      <xdr:row>106</xdr:row>
      <xdr:rowOff>69669</xdr:rowOff>
    </xdr:to>
    <xdr:cxnSp macro="">
      <xdr:nvCxnSpPr>
        <xdr:cNvPr id="815" name="直線コネクタ 814">
          <a:extLst>
            <a:ext uri="{FF2B5EF4-FFF2-40B4-BE49-F238E27FC236}">
              <a16:creationId xmlns:a16="http://schemas.microsoft.com/office/drawing/2014/main" id="{EE398749-35EB-4C0A-97D9-4494980AE46E}"/>
            </a:ext>
          </a:extLst>
        </xdr:cNvPr>
        <xdr:cNvCxnSpPr/>
      </xdr:nvCxnSpPr>
      <xdr:spPr>
        <a:xfrm flipV="1">
          <a:off x="17988280" y="17836242"/>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18869</xdr:rowOff>
    </xdr:from>
    <xdr:to>
      <xdr:col>102</xdr:col>
      <xdr:colOff>165100</xdr:colOff>
      <xdr:row>106</xdr:row>
      <xdr:rowOff>120469</xdr:rowOff>
    </xdr:to>
    <xdr:sp macro="" textlink="">
      <xdr:nvSpPr>
        <xdr:cNvPr id="816" name="楕円 815">
          <a:extLst>
            <a:ext uri="{FF2B5EF4-FFF2-40B4-BE49-F238E27FC236}">
              <a16:creationId xmlns:a16="http://schemas.microsoft.com/office/drawing/2014/main" id="{8A0F241D-83D3-4D52-8946-9014C42747F2}"/>
            </a:ext>
          </a:extLst>
        </xdr:cNvPr>
        <xdr:cNvSpPr/>
      </xdr:nvSpPr>
      <xdr:spPr>
        <a:xfrm>
          <a:off x="17162780" y="1778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106</xdr:row>
      <xdr:rowOff>69669</xdr:rowOff>
    </xdr:to>
    <xdr:cxnSp macro="">
      <xdr:nvCxnSpPr>
        <xdr:cNvPr id="817" name="直線コネクタ 816">
          <a:extLst>
            <a:ext uri="{FF2B5EF4-FFF2-40B4-BE49-F238E27FC236}">
              <a16:creationId xmlns:a16="http://schemas.microsoft.com/office/drawing/2014/main" id="{8D579588-2F9D-403B-A397-3C022F534647}"/>
            </a:ext>
          </a:extLst>
        </xdr:cNvPr>
        <xdr:cNvCxnSpPr/>
      </xdr:nvCxnSpPr>
      <xdr:spPr>
        <a:xfrm>
          <a:off x="17213580" y="1783950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31931</xdr:rowOff>
    </xdr:from>
    <xdr:to>
      <xdr:col>98</xdr:col>
      <xdr:colOff>38100</xdr:colOff>
      <xdr:row>106</xdr:row>
      <xdr:rowOff>133531</xdr:rowOff>
    </xdr:to>
    <xdr:sp macro="" textlink="">
      <xdr:nvSpPr>
        <xdr:cNvPr id="818" name="楕円 817">
          <a:extLst>
            <a:ext uri="{FF2B5EF4-FFF2-40B4-BE49-F238E27FC236}">
              <a16:creationId xmlns:a16="http://schemas.microsoft.com/office/drawing/2014/main" id="{2BB10B1D-9D7F-4CA4-93CA-3DA49F7C1F61}"/>
            </a:ext>
          </a:extLst>
        </xdr:cNvPr>
        <xdr:cNvSpPr/>
      </xdr:nvSpPr>
      <xdr:spPr>
        <a:xfrm>
          <a:off x="16388080" y="178017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69669</xdr:rowOff>
    </xdr:from>
    <xdr:to>
      <xdr:col>102</xdr:col>
      <xdr:colOff>114300</xdr:colOff>
      <xdr:row>106</xdr:row>
      <xdr:rowOff>82731</xdr:rowOff>
    </xdr:to>
    <xdr:cxnSp macro="">
      <xdr:nvCxnSpPr>
        <xdr:cNvPr id="819" name="直線コネクタ 818">
          <a:extLst>
            <a:ext uri="{FF2B5EF4-FFF2-40B4-BE49-F238E27FC236}">
              <a16:creationId xmlns:a16="http://schemas.microsoft.com/office/drawing/2014/main" id="{9C193E0F-88F2-4265-A965-0C7ACC3E8A5C}"/>
            </a:ext>
          </a:extLst>
        </xdr:cNvPr>
        <xdr:cNvCxnSpPr/>
      </xdr:nvCxnSpPr>
      <xdr:spPr>
        <a:xfrm flipV="1">
          <a:off x="16431260" y="17839509"/>
          <a:ext cx="7823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20" name="n_1aveValue【庁舎】&#10;一人当たり面積">
          <a:extLst>
            <a:ext uri="{FF2B5EF4-FFF2-40B4-BE49-F238E27FC236}">
              <a16:creationId xmlns:a16="http://schemas.microsoft.com/office/drawing/2014/main" id="{CCFA853D-D5E9-4116-BC2F-389099C2C7F0}"/>
            </a:ext>
          </a:extLst>
        </xdr:cNvPr>
        <xdr:cNvSpPr txBox="1"/>
      </xdr:nvSpPr>
      <xdr:spPr>
        <a:xfrm>
          <a:off x="1856112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21" name="n_2aveValue【庁舎】&#10;一人当たり面積">
          <a:extLst>
            <a:ext uri="{FF2B5EF4-FFF2-40B4-BE49-F238E27FC236}">
              <a16:creationId xmlns:a16="http://schemas.microsoft.com/office/drawing/2014/main" id="{55D509CD-0605-472E-85F7-9F58ADBD050B}"/>
            </a:ext>
          </a:extLst>
        </xdr:cNvPr>
        <xdr:cNvSpPr txBox="1"/>
      </xdr:nvSpPr>
      <xdr:spPr>
        <a:xfrm>
          <a:off x="177762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22" name="n_3aveValue【庁舎】&#10;一人当たり面積">
          <a:extLst>
            <a:ext uri="{FF2B5EF4-FFF2-40B4-BE49-F238E27FC236}">
              <a16:creationId xmlns:a16="http://schemas.microsoft.com/office/drawing/2014/main" id="{D530E7B5-CE3D-40D7-934A-9AAEEBB9218B}"/>
            </a:ext>
          </a:extLst>
        </xdr:cNvPr>
        <xdr:cNvSpPr txBox="1"/>
      </xdr:nvSpPr>
      <xdr:spPr>
        <a:xfrm>
          <a:off x="170015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23" name="n_4aveValue【庁舎】&#10;一人当たり面積">
          <a:extLst>
            <a:ext uri="{FF2B5EF4-FFF2-40B4-BE49-F238E27FC236}">
              <a16:creationId xmlns:a16="http://schemas.microsoft.com/office/drawing/2014/main" id="{9D3257B1-05DE-480B-B55C-9797BA138B95}"/>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108329</xdr:rowOff>
    </xdr:from>
    <xdr:ext cx="469744" cy="259045"/>
    <xdr:sp macro="" textlink="">
      <xdr:nvSpPr>
        <xdr:cNvPr id="824" name="n_1mainValue【庁舎】&#10;一人当たり面積">
          <a:extLst>
            <a:ext uri="{FF2B5EF4-FFF2-40B4-BE49-F238E27FC236}">
              <a16:creationId xmlns:a16="http://schemas.microsoft.com/office/drawing/2014/main" id="{8C032F9D-F13D-42F7-B255-353D22B90373}"/>
            </a:ext>
          </a:extLst>
        </xdr:cNvPr>
        <xdr:cNvSpPr txBox="1"/>
      </xdr:nvSpPr>
      <xdr:spPr>
        <a:xfrm>
          <a:off x="18561127" y="178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111596</xdr:rowOff>
    </xdr:from>
    <xdr:ext cx="469744" cy="259045"/>
    <xdr:sp macro="" textlink="">
      <xdr:nvSpPr>
        <xdr:cNvPr id="825" name="n_2mainValue【庁舎】&#10;一人当たり面積">
          <a:extLst>
            <a:ext uri="{FF2B5EF4-FFF2-40B4-BE49-F238E27FC236}">
              <a16:creationId xmlns:a16="http://schemas.microsoft.com/office/drawing/2014/main" id="{B33BA3CF-F3DC-4116-868A-90F190EC3916}"/>
            </a:ext>
          </a:extLst>
        </xdr:cNvPr>
        <xdr:cNvSpPr txBox="1"/>
      </xdr:nvSpPr>
      <xdr:spPr>
        <a:xfrm>
          <a:off x="1777626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111596</xdr:rowOff>
    </xdr:from>
    <xdr:ext cx="469744" cy="259045"/>
    <xdr:sp macro="" textlink="">
      <xdr:nvSpPr>
        <xdr:cNvPr id="826" name="n_3mainValue【庁舎】&#10;一人当たり面積">
          <a:extLst>
            <a:ext uri="{FF2B5EF4-FFF2-40B4-BE49-F238E27FC236}">
              <a16:creationId xmlns:a16="http://schemas.microsoft.com/office/drawing/2014/main" id="{CF1B5EBD-B35D-4D23-B560-3CDEF08F353C}"/>
            </a:ext>
          </a:extLst>
        </xdr:cNvPr>
        <xdr:cNvSpPr txBox="1"/>
      </xdr:nvSpPr>
      <xdr:spPr>
        <a:xfrm>
          <a:off x="17001567" y="1788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124658</xdr:rowOff>
    </xdr:from>
    <xdr:ext cx="469744" cy="259045"/>
    <xdr:sp macro="" textlink="">
      <xdr:nvSpPr>
        <xdr:cNvPr id="827" name="n_4mainValue【庁舎】&#10;一人当たり面積">
          <a:extLst>
            <a:ext uri="{FF2B5EF4-FFF2-40B4-BE49-F238E27FC236}">
              <a16:creationId xmlns:a16="http://schemas.microsoft.com/office/drawing/2014/main" id="{14A4A5D5-ED50-41C5-B0A5-B4F38E263146}"/>
            </a:ext>
          </a:extLst>
        </xdr:cNvPr>
        <xdr:cNvSpPr txBox="1"/>
      </xdr:nvSpPr>
      <xdr:spPr>
        <a:xfrm>
          <a:off x="16226867" y="1789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8" name="正方形/長方形 827">
          <a:extLst>
            <a:ext uri="{FF2B5EF4-FFF2-40B4-BE49-F238E27FC236}">
              <a16:creationId xmlns:a16="http://schemas.microsoft.com/office/drawing/2014/main" id="{B14E18C6-A9C0-4CD1-8231-14E20E4AC36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9" name="正方形/長方形 828">
          <a:extLst>
            <a:ext uri="{FF2B5EF4-FFF2-40B4-BE49-F238E27FC236}">
              <a16:creationId xmlns:a16="http://schemas.microsoft.com/office/drawing/2014/main" id="{9FD067B6-989B-4DD7-BF86-AF14F43BF29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0" name="テキスト ボックス 829">
          <a:extLst>
            <a:ext uri="{FF2B5EF4-FFF2-40B4-BE49-F238E27FC236}">
              <a16:creationId xmlns:a16="http://schemas.microsoft.com/office/drawing/2014/main" id="{B67351F1-256B-414E-837C-B76530BA99E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図書館の有形資産減価償却率については、令和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年度に駅前商業施設へ移転したことにより比率が改善された。</a:t>
          </a:r>
        </a:p>
        <a:p>
          <a:r>
            <a:rPr kumimoji="1" lang="ja-JP" altLang="en-US" sz="1300">
              <a:latin typeface="ＭＳ Ｐゴシック" panose="020B0600070205080204" pitchFamily="50" charset="-128"/>
              <a:ea typeface="ＭＳ Ｐゴシック" panose="020B0600070205080204" pitchFamily="50" charset="-128"/>
            </a:rPr>
            <a:t>　消防施設の有形固定資産減価償却率については、平成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年度に新消防庁舎の建設が完了したことで比率が改善し類似団体平均を下回っている。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引き続き、「泉大津市公共施設適正配置基本計画」に沿って施設複合化・多機能を推進していくことで改善につながると考えられる。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年度において基準財政収入額は約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億円）、基準財政需要額は約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億円）となり、財政力指数は前年度比▲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本市の基準財政収入額は平成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億円だったのに対し、平成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億円まで落ち込んだが、平成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年度以降は市町村民税の確保等により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億円以上で推移している。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今後も市税の公平かつ適正な賦課及び徴収による歳入の確保に努める。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458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96308</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25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45508</xdr:rowOff>
    </xdr:from>
    <xdr:to>
      <xdr:col>11</xdr:col>
      <xdr:colOff>82550</xdr:colOff>
      <xdr:row>41</xdr:row>
      <xdr:rowOff>147108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経常経費充当一般財源等では、主に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、歳出全体で約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経常一般財源等では、主に地方税が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億円、地方交付</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一部減少したものもあったため、</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歳入全体で約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億円の増加となった。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これらの結果、経常収支比率は、令和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となった。今後も硬直した財政状況が続くことが想定されるため、引き続き事業費の圧縮等に努める。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65</xdr:row>
      <xdr:rowOff>36830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75433"/>
          <a:ext cx="8382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143933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7543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69004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167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69004</xdr:rowOff>
    </xdr:from>
    <xdr:to>
      <xdr:col>11</xdr:col>
      <xdr:colOff>31750</xdr:colOff>
      <xdr:row>65</xdr:row>
      <xdr:rowOff>133350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132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18204</xdr:rowOff>
    </xdr:from>
    <xdr:to>
      <xdr:col>11</xdr:col>
      <xdr:colOff>82550</xdr:colOff>
      <xdr:row>65</xdr:row>
      <xdr:rowOff>119804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104581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全国平均・大阪府平均・類似団体内平均値に比べていずれも下回っている。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人件費については、職員数の削減、職員給与の抑制や各種手当等の見直しによるものである。今後も引き続き、この水準を維持するよう職員数の適正な管理に努めるものである。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物件費については、今後も事業費の圧縮に努める。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37049</xdr:rowOff>
    </xdr:from>
    <xdr:to>
      <xdr:col>23</xdr:col>
      <xdr:colOff>133350</xdr:colOff>
      <xdr:row>82</xdr:row>
      <xdr:rowOff>138877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95949"/>
          <a:ext cx="8382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98282</xdr:rowOff>
    </xdr:from>
    <xdr:to>
      <xdr:col>19</xdr:col>
      <xdr:colOff>133350</xdr:colOff>
      <xdr:row>82</xdr:row>
      <xdr:rowOff>37049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85732"/>
          <a:ext cx="889000" cy="11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125723</xdr:rowOff>
    </xdr:from>
    <xdr:to>
      <xdr:col>15</xdr:col>
      <xdr:colOff>82550</xdr:colOff>
      <xdr:row>81</xdr:row>
      <xdr:rowOff>98282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41723"/>
          <a:ext cx="889000" cy="14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125723</xdr:rowOff>
    </xdr:from>
    <xdr:to>
      <xdr:col>11</xdr:col>
      <xdr:colOff>31750</xdr:colOff>
      <xdr:row>80</xdr:row>
      <xdr:rowOff>140222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841723"/>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88077</xdr:rowOff>
    </xdr:from>
    <xdr:to>
      <xdr:col>23</xdr:col>
      <xdr:colOff>184150</xdr:colOff>
      <xdr:row>83</xdr:row>
      <xdr:rowOff>18227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104604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2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157699</xdr:rowOff>
    </xdr:from>
    <xdr:to>
      <xdr:col>19</xdr:col>
      <xdr:colOff>184150</xdr:colOff>
      <xdr:row>82</xdr:row>
      <xdr:rowOff>87849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98026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4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47482</xdr:rowOff>
    </xdr:from>
    <xdr:to>
      <xdr:col>15</xdr:col>
      <xdr:colOff>133350</xdr:colOff>
      <xdr:row>81</xdr:row>
      <xdr:rowOff>149082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159259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74923</xdr:rowOff>
    </xdr:from>
    <xdr:to>
      <xdr:col>11</xdr:col>
      <xdr:colOff>82550</xdr:colOff>
      <xdr:row>81</xdr:row>
      <xdr:rowOff>5073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9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5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89422</xdr:rowOff>
    </xdr:from>
    <xdr:to>
      <xdr:col>7</xdr:col>
      <xdr:colOff>31750</xdr:colOff>
      <xdr:row>81</xdr:row>
      <xdr:rowOff>19572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29749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7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27.4.1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現在）以降、全国市平均、類似団体内平均値を下回っており、令和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今後も引き続き、国家公務員の給与制度に準拠しながら、本市における給与水準の維持に努めていく。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2922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705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117021</xdr:rowOff>
    </xdr:from>
    <xdr:to>
      <xdr:col>72</xdr:col>
      <xdr:colOff>203200</xdr:colOff>
      <xdr:row>85</xdr:row>
      <xdr:rowOff>48986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188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117021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843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3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業務の民間委託推進、勧奨退職の実施（平成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年度まで）、団塊世代の大量退職への補充の抑制、技能労務職員の退職不補充などにより職員数を削減しており、全国平均、大阪府</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のいずれ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いる。また、採用については、今後の職員、構成を鑑み、平準化を図っているところである。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46990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7728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18838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6924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97790</xdr:rowOff>
    </xdr:from>
    <xdr:to>
      <xdr:col>72</xdr:col>
      <xdr:colOff>203200</xdr:colOff>
      <xdr:row>61</xdr:row>
      <xdr:rowOff>10795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479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65617</xdr:rowOff>
    </xdr:from>
    <xdr:to>
      <xdr:col>68</xdr:col>
      <xdr:colOff>152400</xdr:colOff>
      <xdr:row>60</xdr:row>
      <xdr:rowOff>97790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526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139717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79815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95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46990</xdr:rowOff>
    </xdr:from>
    <xdr:to>
      <xdr:col>68</xdr:col>
      <xdr:colOff>203200</xdr:colOff>
      <xdr:row>60</xdr:row>
      <xdr:rowOff>148590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158767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14817</xdr:rowOff>
    </xdr:from>
    <xdr:to>
      <xdr:col>64</xdr:col>
      <xdr:colOff>152400</xdr:colOff>
      <xdr:row>60</xdr:row>
      <xdr:rowOff>116417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126594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年度から起債許可基準である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％を超過していたが、平成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起債許可基準を下回った。その後も事業の平準化や地方債の発行抑制を行っていることから徐々に比率は改善しているが、全国平均・大阪府平均を依然として超えている状況である。これは、過去に実施した普通建設事業の財源として多額の地方債を発行したことが高い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今後も地方債を財源とする事業については、その必要性等を検討したうえで実施していく。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81704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26651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65617</xdr:rowOff>
    </xdr:from>
    <xdr:to>
      <xdr:col>77</xdr:col>
      <xdr:colOff>44450</xdr:colOff>
      <xdr:row>42</xdr:row>
      <xdr:rowOff>81704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665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43</xdr:row>
      <xdr:rowOff>46990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282604"/>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167640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4193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で改善した。これは地方債現在高が減少していることや、土地開発公社の保有土地の事業化による買戻し、充当可能基金額の増加などの影響によるものであるが、依然類似団体内平均より高い数値を示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今後も地方債を財源とする事業については、後年度の公債費負担を考慮のうえ、可能な限り発行額の抑制に努める。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52141</xdr:rowOff>
    </xdr:from>
    <xdr:to>
      <xdr:col>81</xdr:col>
      <xdr:colOff>44450</xdr:colOff>
      <xdr:row>14</xdr:row>
      <xdr:rowOff>160725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452441"/>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160725</xdr:rowOff>
    </xdr:from>
    <xdr:to>
      <xdr:col>77</xdr:col>
      <xdr:colOff>44450</xdr:colOff>
      <xdr:row>16</xdr:row>
      <xdr:rowOff>20250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61025"/>
          <a:ext cx="889000" cy="20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20250</xdr:rowOff>
    </xdr:from>
    <xdr:to>
      <xdr:col>72</xdr:col>
      <xdr:colOff>203200</xdr:colOff>
      <xdr:row>17</xdr:row>
      <xdr:rowOff>98143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76345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98143</xdr:rowOff>
    </xdr:from>
    <xdr:to>
      <xdr:col>68</xdr:col>
      <xdr:colOff>152400</xdr:colOff>
      <xdr:row>19</xdr:row>
      <xdr:rowOff>27375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012793"/>
          <a:ext cx="889000" cy="27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1341</xdr:rowOff>
    </xdr:from>
    <xdr:to>
      <xdr:col>81</xdr:col>
      <xdr:colOff>95250</xdr:colOff>
      <xdr:row>14</xdr:row>
      <xdr:rowOff>102941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0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49618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49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109925</xdr:rowOff>
    </xdr:from>
    <xdr:to>
      <xdr:col>77</xdr:col>
      <xdr:colOff>95250</xdr:colOff>
      <xdr:row>15</xdr:row>
      <xdr:rowOff>40075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24852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59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140900</xdr:rowOff>
    </xdr:from>
    <xdr:to>
      <xdr:col>73</xdr:col>
      <xdr:colOff>44450</xdr:colOff>
      <xdr:row>16</xdr:row>
      <xdr:rowOff>71050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71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55827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7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47343</xdr:rowOff>
    </xdr:from>
    <xdr:to>
      <xdr:col>68</xdr:col>
      <xdr:colOff>203200</xdr:colOff>
      <xdr:row>17</xdr:row>
      <xdr:rowOff>148943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96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133720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04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148025</xdr:rowOff>
    </xdr:from>
    <xdr:to>
      <xdr:col>64</xdr:col>
      <xdr:colOff>152400</xdr:colOff>
      <xdr:row>19</xdr:row>
      <xdr:rowOff>78175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2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62952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32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経常収支比率に占める人件費の割合は、全国平均・大阪府平均・類似団体内平均値いずれにおいても下回っている。前年度と比較すると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主に他費目の増によるもので、退職手当は減少となっている。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20320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477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140970</xdr:rowOff>
    </xdr:from>
    <xdr:to>
      <xdr:col>20</xdr:col>
      <xdr:colOff>38100</xdr:colOff>
      <xdr:row>36</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光熱費の増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全国平均・類似団体内平均値と比較すると下回る水準で推移しているが、事業費の抑制などにより、今後も例年の水準を維持できるよう努めていく。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163576</xdr:rowOff>
    </xdr:from>
    <xdr:to>
      <xdr:col>82</xdr:col>
      <xdr:colOff>107950</xdr:colOff>
      <xdr:row>15</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638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5638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73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120142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64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96774</xdr:rowOff>
    </xdr:from>
    <xdr:to>
      <xdr:col>82</xdr:col>
      <xdr:colOff>158750</xdr:colOff>
      <xdr:row>16</xdr:row>
      <xdr:rowOff>26924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113301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112776</xdr:rowOff>
    </xdr:from>
    <xdr:to>
      <xdr:col>78</xdr:col>
      <xdr:colOff>120650</xdr:colOff>
      <xdr:row>15</xdr:row>
      <xdr:rowOff>42926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53103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81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162831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扶助費については、大阪府平均値と比較すると下回ってはいるものの、全国平均、類似団体内平均値と比較すると上回っている。この要因としては障がい者総合支援費関連の上昇が著しいためである。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扶助費の増加傾向は、今後も続くと見込んでいる。今後も適切な執行に努め、扶助費の上昇を抑えるよう務める。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6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130810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96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57</xdr:row>
      <xdr:rowOff>130810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88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109237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80010</xdr:rowOff>
    </xdr:from>
    <xdr:to>
      <xdr:col>11</xdr:col>
      <xdr:colOff>60325</xdr:colOff>
      <xdr:row>58</xdr:row>
      <xdr:rowOff>10160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166387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64770</xdr:rowOff>
    </xdr:from>
    <xdr:to>
      <xdr:col>6</xdr:col>
      <xdr:colOff>171450</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その他について、令和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年度は前年度と比較して</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しており、これは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他会計への</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繰出金が主な要因となっている。令和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の大幅な減少は、</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下水道事業会計が法適用事業となり、繰出金から補助費等に性質が変更</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となったためである。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近年では介護保険事業特別会計や後期高齢者医療特別会計（後期高齢者医療広域連合への負担金含む）への繰出金が増加しており、繰出金に係る経常収支比率は、今後もこの水準が続くものと考えられる。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60</xdr:row>
      <xdr:rowOff>121557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369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93634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121557</xdr:rowOff>
    </xdr:from>
    <xdr:to>
      <xdr:col>82</xdr:col>
      <xdr:colOff>196850</xdr:colOff>
      <xdr:row>60</xdr:row>
      <xdr:rowOff>121557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0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132443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574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64605</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121557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61</xdr:row>
      <xdr:rowOff>58965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22757"/>
          <a:ext cx="889000" cy="79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58965</xdr:rowOff>
    </xdr:from>
    <xdr:to>
      <xdr:col>69</xdr:col>
      <xdr:colOff>92075</xdr:colOff>
      <xdr:row>61</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517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8165</xdr:rowOff>
    </xdr:from>
    <xdr:to>
      <xdr:col>69</xdr:col>
      <xdr:colOff>142875</xdr:colOff>
      <xdr:row>61</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51707</xdr:rowOff>
    </xdr:from>
    <xdr:to>
      <xdr:col>65</xdr:col>
      <xdr:colOff>53975</xdr:colOff>
      <xdr:row>61</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年度以降、全国平均、大阪府平均、類似団体内平均値をいずれも上回る結果となっている。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年度から下水道事業会計が法適用事業となり、繰出金から補助費等に性質が変更</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大幅な増となっ</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たためであ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a:t>
          </a:r>
          <a:endParaRPr kumimoji="0" lang="ja-JP" altLang="ja-JP" sz="1300" b="0" i="0" u="none" strike="dbl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今後も各企業会計においても、経費削減等の経営健全化に努めていく。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317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6661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8128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年度は、類似団体内平均値と比較して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ポイント上回っている。これは、過去に大規模な普通建設事業を短期間に実施し、これらの財源として地方債を発行したことによるもので、経常収支比率を押し上げる要因となっている。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今後も厳しい財政状況が続くことが予想されることから、地方債の発行にあたっては、基準財政需要額算入の有無も検討したうえで、発行を可能な限り抑制していく。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74422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623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101854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62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101854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98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152146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989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167149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公債費を除いた経常収支比率は、令和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年度から、全国平均、大阪府平均、類似団体内平均値を上回る結果となった。本市の経常収支比率は、非常に硬直した状態である。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増加傾向は、今後も続くと見込んでおり、特別会計、企業会計の収支改善に伴う繰出金の減額を待たなければ、その改善は極めて厳しいと考える。当面の間は現状の水準から悪化しないように努めるものとす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24130</xdr:rowOff>
    </xdr:from>
    <xdr:to>
      <xdr:col>82</xdr:col>
      <xdr:colOff>107950</xdr:colOff>
      <xdr:row>77</xdr:row>
      <xdr:rowOff>52705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5433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76</xdr:row>
      <xdr:rowOff>144145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0543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144145</xdr:rowOff>
    </xdr:from>
    <xdr:to>
      <xdr:col>73</xdr:col>
      <xdr:colOff>180975</xdr:colOff>
      <xdr:row>77</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1743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xdr:rowOff>
    </xdr:from>
    <xdr:to>
      <xdr:col>82</xdr:col>
      <xdr:colOff>158750</xdr:colOff>
      <xdr:row>77</xdr:row>
      <xdr:rowOff>103505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145432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144780</xdr:rowOff>
    </xdr:from>
    <xdr:to>
      <xdr:col>78</xdr:col>
      <xdr:colOff>120650</xdr:colOff>
      <xdr:row>76</xdr:row>
      <xdr:rowOff>74930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59707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08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93345</xdr:rowOff>
    </xdr:from>
    <xdr:to>
      <xdr:col>74</xdr:col>
      <xdr:colOff>31750</xdr:colOff>
      <xdr:row>77</xdr:row>
      <xdr:rowOff>23495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33672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9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56825</xdr:rowOff>
    </xdr:from>
    <xdr:to>
      <xdr:col>29</xdr:col>
      <xdr:colOff>127000</xdr:colOff>
      <xdr:row>18</xdr:row>
      <xdr:rowOff>60511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90550"/>
          <a:ext cx="647700" cy="3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60511</xdr:rowOff>
    </xdr:from>
    <xdr:to>
      <xdr:col>26</xdr:col>
      <xdr:colOff>50800</xdr:colOff>
      <xdr:row>18</xdr:row>
      <xdr:rowOff>132863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94236"/>
          <a:ext cx="698500" cy="72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132863</xdr:rowOff>
    </xdr:from>
    <xdr:to>
      <xdr:col>22</xdr:col>
      <xdr:colOff>114300</xdr:colOff>
      <xdr:row>19</xdr:row>
      <xdr:rowOff>12233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66588"/>
          <a:ext cx="698500" cy="50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8061</xdr:rowOff>
    </xdr:from>
    <xdr:to>
      <xdr:col>18</xdr:col>
      <xdr:colOff>177800</xdr:colOff>
      <xdr:row>19</xdr:row>
      <xdr:rowOff>12233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13236"/>
          <a:ext cx="698500" cy="4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6025</xdr:rowOff>
    </xdr:from>
    <xdr:to>
      <xdr:col>29</xdr:col>
      <xdr:colOff>177800</xdr:colOff>
      <xdr:row>18</xdr:row>
      <xdr:rowOff>107625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3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149552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9711</xdr:rowOff>
    </xdr:from>
    <xdr:to>
      <xdr:col>26</xdr:col>
      <xdr:colOff>101600</xdr:colOff>
      <xdr:row>18</xdr:row>
      <xdr:rowOff>111311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43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96088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29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82063</xdr:rowOff>
    </xdr:from>
    <xdr:to>
      <xdr:col>22</xdr:col>
      <xdr:colOff>165100</xdr:colOff>
      <xdr:row>19</xdr:row>
      <xdr:rowOff>12212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1578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168440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0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132883</xdr:rowOff>
    </xdr:from>
    <xdr:to>
      <xdr:col>19</xdr:col>
      <xdr:colOff>38100</xdr:colOff>
      <xdr:row>19</xdr:row>
      <xdr:rowOff>63033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6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47810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5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128711</xdr:rowOff>
    </xdr:from>
    <xdr:to>
      <xdr:col>15</xdr:col>
      <xdr:colOff>101600</xdr:colOff>
      <xdr:row>19</xdr:row>
      <xdr:rowOff>58861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6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43638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48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17664</xdr:rowOff>
    </xdr:from>
    <xdr:to>
      <xdr:col>29</xdr:col>
      <xdr:colOff>127000</xdr:colOff>
      <xdr:row>35</xdr:row>
      <xdr:rowOff>30073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628014"/>
          <a:ext cx="647700" cy="12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02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17664</xdr:rowOff>
    </xdr:from>
    <xdr:to>
      <xdr:col>26</xdr:col>
      <xdr:colOff>50800</xdr:colOff>
      <xdr:row>35</xdr:row>
      <xdr:rowOff>226375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628014"/>
          <a:ext cx="698500" cy="208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122036</xdr:rowOff>
    </xdr:from>
    <xdr:to>
      <xdr:col>22</xdr:col>
      <xdr:colOff>114300</xdr:colOff>
      <xdr:row>35</xdr:row>
      <xdr:rowOff>226375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732386"/>
          <a:ext cx="698500" cy="104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39479</xdr:rowOff>
    </xdr:from>
    <xdr:to>
      <xdr:col>18</xdr:col>
      <xdr:colOff>177800</xdr:colOff>
      <xdr:row>35</xdr:row>
      <xdr:rowOff>122036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6649829"/>
          <a:ext cx="698500" cy="8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322173</xdr:rowOff>
    </xdr:from>
    <xdr:to>
      <xdr:col>29</xdr:col>
      <xdr:colOff>177800</xdr:colOff>
      <xdr:row>35</xdr:row>
      <xdr:rowOff>80873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58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167251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3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309764</xdr:rowOff>
    </xdr:from>
    <xdr:to>
      <xdr:col>26</xdr:col>
      <xdr:colOff>101600</xdr:colOff>
      <xdr:row>35</xdr:row>
      <xdr:rowOff>68464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577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78641</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346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175575</xdr:rowOff>
    </xdr:from>
    <xdr:to>
      <xdr:col>22</xdr:col>
      <xdr:colOff>165100</xdr:colOff>
      <xdr:row>35</xdr:row>
      <xdr:rowOff>277175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287352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71236</xdr:rowOff>
    </xdr:from>
    <xdr:to>
      <xdr:col>19</xdr:col>
      <xdr:colOff>38100</xdr:colOff>
      <xdr:row>35</xdr:row>
      <xdr:rowOff>172836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681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183013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5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331579</xdr:rowOff>
    </xdr:from>
    <xdr:to>
      <xdr:col>15</xdr:col>
      <xdr:colOff>101600</xdr:colOff>
      <xdr:row>35</xdr:row>
      <xdr:rowOff>90279</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59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100456</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36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105734</xdr:rowOff>
    </xdr:from>
    <xdr:to>
      <xdr:col>24</xdr:col>
      <xdr:colOff>63500</xdr:colOff>
      <xdr:row>36</xdr:row>
      <xdr:rowOff>117316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77934"/>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105734</xdr:rowOff>
    </xdr:from>
    <xdr:to>
      <xdr:col>19</xdr:col>
      <xdr:colOff>177800</xdr:colOff>
      <xdr:row>37</xdr:row>
      <xdr:rowOff>31458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7934"/>
          <a:ext cx="889000" cy="9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31458</xdr:rowOff>
    </xdr:from>
    <xdr:to>
      <xdr:col>15</xdr:col>
      <xdr:colOff>50800</xdr:colOff>
      <xdr:row>37</xdr:row>
      <xdr:rowOff>109944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5108"/>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109944</xdr:rowOff>
    </xdr:from>
    <xdr:to>
      <xdr:col>10</xdr:col>
      <xdr:colOff>114300</xdr:colOff>
      <xdr:row>37</xdr:row>
      <xdr:rowOff>147568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3594"/>
          <a:ext cx="889000" cy="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66516</xdr:rowOff>
    </xdr:from>
    <xdr:to>
      <xdr:col>24</xdr:col>
      <xdr:colOff>114300</xdr:colOff>
      <xdr:row>36</xdr:row>
      <xdr:rowOff>168116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44943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54934</xdr:rowOff>
    </xdr:from>
    <xdr:to>
      <xdr:col>20</xdr:col>
      <xdr:colOff>38100</xdr:colOff>
      <xdr:row>36</xdr:row>
      <xdr:rowOff>156534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147661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152108</xdr:rowOff>
    </xdr:from>
    <xdr:to>
      <xdr:col>15</xdr:col>
      <xdr:colOff>101600</xdr:colOff>
      <xdr:row>37</xdr:row>
      <xdr:rowOff>82258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73385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59144</xdr:rowOff>
    </xdr:from>
    <xdr:to>
      <xdr:col>10</xdr:col>
      <xdr:colOff>165100</xdr:colOff>
      <xdr:row>37</xdr:row>
      <xdr:rowOff>160744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151871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96768</xdr:rowOff>
    </xdr:from>
    <xdr:to>
      <xdr:col>6</xdr:col>
      <xdr:colOff>38100</xdr:colOff>
      <xdr:row>38</xdr:row>
      <xdr:rowOff>26918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18045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61083</xdr:rowOff>
    </xdr:from>
    <xdr:to>
      <xdr:col>24</xdr:col>
      <xdr:colOff>63500</xdr:colOff>
      <xdr:row>57</xdr:row>
      <xdr:rowOff>152806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3733"/>
          <a:ext cx="838200" cy="9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152806</xdr:rowOff>
    </xdr:from>
    <xdr:to>
      <xdr:col>19</xdr:col>
      <xdr:colOff>177800</xdr:colOff>
      <xdr:row>58</xdr:row>
      <xdr:rowOff>43514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25456"/>
          <a:ext cx="889000" cy="6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43514</xdr:rowOff>
    </xdr:from>
    <xdr:to>
      <xdr:col>15</xdr:col>
      <xdr:colOff>50800</xdr:colOff>
      <xdr:row>58</xdr:row>
      <xdr:rowOff>113585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87614"/>
          <a:ext cx="889000" cy="7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96930</xdr:rowOff>
    </xdr:from>
    <xdr:to>
      <xdr:col>10</xdr:col>
      <xdr:colOff>114300</xdr:colOff>
      <xdr:row>58</xdr:row>
      <xdr:rowOff>113585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10041030"/>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10283</xdr:rowOff>
    </xdr:from>
    <xdr:to>
      <xdr:col>24</xdr:col>
      <xdr:colOff>114300</xdr:colOff>
      <xdr:row>57</xdr:row>
      <xdr:rowOff>111883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160160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102006</xdr:rowOff>
    </xdr:from>
    <xdr:to>
      <xdr:col>20</xdr:col>
      <xdr:colOff>38100</xdr:colOff>
      <xdr:row>58</xdr:row>
      <xdr:rowOff>32156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7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23283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6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164164</xdr:rowOff>
    </xdr:from>
    <xdr:to>
      <xdr:col>15</xdr:col>
      <xdr:colOff>101600</xdr:colOff>
      <xdr:row>58</xdr:row>
      <xdr:rowOff>94314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85441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62785</xdr:rowOff>
    </xdr:from>
    <xdr:to>
      <xdr:col>10</xdr:col>
      <xdr:colOff>165100</xdr:colOff>
      <xdr:row>58</xdr:row>
      <xdr:rowOff>164385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155512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46130</xdr:rowOff>
    </xdr:from>
    <xdr:to>
      <xdr:col>6</xdr:col>
      <xdr:colOff>38100</xdr:colOff>
      <xdr:row>58</xdr:row>
      <xdr:rowOff>147730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138857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122937</xdr:rowOff>
    </xdr:from>
    <xdr:to>
      <xdr:col>24</xdr:col>
      <xdr:colOff>63500</xdr:colOff>
      <xdr:row>78</xdr:row>
      <xdr:rowOff>131623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96037"/>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122937</xdr:rowOff>
    </xdr:from>
    <xdr:to>
      <xdr:col>19</xdr:col>
      <xdr:colOff>177800</xdr:colOff>
      <xdr:row>78</xdr:row>
      <xdr:rowOff>131966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96037"/>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131966</xdr:rowOff>
    </xdr:from>
    <xdr:to>
      <xdr:col>15</xdr:col>
      <xdr:colOff>50800</xdr:colOff>
      <xdr:row>78</xdr:row>
      <xdr:rowOff>147473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05066"/>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147282</xdr:rowOff>
    </xdr:from>
    <xdr:to>
      <xdr:col>10</xdr:col>
      <xdr:colOff>114300</xdr:colOff>
      <xdr:row>78</xdr:row>
      <xdr:rowOff>147473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2038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80823</xdr:rowOff>
    </xdr:from>
    <xdr:to>
      <xdr:col>24</xdr:col>
      <xdr:colOff>114300</xdr:colOff>
      <xdr:row>79</xdr:row>
      <xdr:rowOff>10973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5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167200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72137</xdr:rowOff>
    </xdr:from>
    <xdr:to>
      <xdr:col>20</xdr:col>
      <xdr:colOff>38100</xdr:colOff>
      <xdr:row>79</xdr:row>
      <xdr:rowOff>2287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164864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81166</xdr:rowOff>
    </xdr:from>
    <xdr:to>
      <xdr:col>15</xdr:col>
      <xdr:colOff>101600</xdr:colOff>
      <xdr:row>79</xdr:row>
      <xdr:rowOff>11316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4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96673</xdr:rowOff>
    </xdr:from>
    <xdr:to>
      <xdr:col>10</xdr:col>
      <xdr:colOff>165100</xdr:colOff>
      <xdr:row>79</xdr:row>
      <xdr:rowOff>26823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17950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96482</xdr:rowOff>
    </xdr:from>
    <xdr:to>
      <xdr:col>6</xdr:col>
      <xdr:colOff>38100</xdr:colOff>
      <xdr:row>79</xdr:row>
      <xdr:rowOff>26632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17759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6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36308</xdr:rowOff>
    </xdr:from>
    <xdr:to>
      <xdr:col>24</xdr:col>
      <xdr:colOff>63500</xdr:colOff>
      <xdr:row>94</xdr:row>
      <xdr:rowOff>162309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152608"/>
          <a:ext cx="838200" cy="12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13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36308</xdr:rowOff>
    </xdr:from>
    <xdr:to>
      <xdr:col>19</xdr:col>
      <xdr:colOff>177800</xdr:colOff>
      <xdr:row>96</xdr:row>
      <xdr:rowOff>9060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52608"/>
          <a:ext cx="889000" cy="3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9060</xdr:rowOff>
    </xdr:from>
    <xdr:to>
      <xdr:col>15</xdr:col>
      <xdr:colOff>50800</xdr:colOff>
      <xdr:row>96</xdr:row>
      <xdr:rowOff>17911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68260"/>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17911</xdr:rowOff>
    </xdr:from>
    <xdr:to>
      <xdr:col>10</xdr:col>
      <xdr:colOff>114300</xdr:colOff>
      <xdr:row>96</xdr:row>
      <xdr:rowOff>73014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77111"/>
          <a:ext cx="889000" cy="5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111509</xdr:rowOff>
    </xdr:from>
    <xdr:to>
      <xdr:col>24</xdr:col>
      <xdr:colOff>114300</xdr:colOff>
      <xdr:row>95</xdr:row>
      <xdr:rowOff>41659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2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134386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7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156958</xdr:rowOff>
    </xdr:from>
    <xdr:to>
      <xdr:col>20</xdr:col>
      <xdr:colOff>38100</xdr:colOff>
      <xdr:row>94</xdr:row>
      <xdr:rowOff>87108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103635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7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129710</xdr:rowOff>
    </xdr:from>
    <xdr:to>
      <xdr:col>15</xdr:col>
      <xdr:colOff>101600</xdr:colOff>
      <xdr:row>96</xdr:row>
      <xdr:rowOff>59860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76387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9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138561</xdr:rowOff>
    </xdr:from>
    <xdr:to>
      <xdr:col>10</xdr:col>
      <xdr:colOff>165100</xdr:colOff>
      <xdr:row>96</xdr:row>
      <xdr:rowOff>68711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2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85238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20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22214</xdr:rowOff>
    </xdr:from>
    <xdr:to>
      <xdr:col>6</xdr:col>
      <xdr:colOff>38100</xdr:colOff>
      <xdr:row>96</xdr:row>
      <xdr:rowOff>123814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140341</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2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59701</xdr:rowOff>
    </xdr:from>
    <xdr:to>
      <xdr:col>55</xdr:col>
      <xdr:colOff>0</xdr:colOff>
      <xdr:row>37</xdr:row>
      <xdr:rowOff>71599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03351"/>
          <a:ext cx="838200"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138568</xdr:rowOff>
    </xdr:from>
    <xdr:to>
      <xdr:col>50</xdr:col>
      <xdr:colOff>114300</xdr:colOff>
      <xdr:row>37</xdr:row>
      <xdr:rowOff>71599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82068"/>
          <a:ext cx="889000" cy="113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59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138568</xdr:rowOff>
    </xdr:from>
    <xdr:to>
      <xdr:col>45</xdr:col>
      <xdr:colOff>177800</xdr:colOff>
      <xdr:row>39</xdr:row>
      <xdr:rowOff>108948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82068"/>
          <a:ext cx="889000" cy="15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3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47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107489</xdr:rowOff>
    </xdr:from>
    <xdr:to>
      <xdr:col>41</xdr:col>
      <xdr:colOff>50800</xdr:colOff>
      <xdr:row>39</xdr:row>
      <xdr:rowOff>108948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794039"/>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8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12761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3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62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56968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0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8901</xdr:rowOff>
    </xdr:from>
    <xdr:to>
      <xdr:col>55</xdr:col>
      <xdr:colOff>50800</xdr:colOff>
      <xdr:row>37</xdr:row>
      <xdr:rowOff>110501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31778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0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20799</xdr:rowOff>
    </xdr:from>
    <xdr:to>
      <xdr:col>50</xdr:col>
      <xdr:colOff>165100</xdr:colOff>
      <xdr:row>37</xdr:row>
      <xdr:rowOff>122399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6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138926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87768</xdr:rowOff>
    </xdr:from>
    <xdr:to>
      <xdr:col>46</xdr:col>
      <xdr:colOff>38100</xdr:colOff>
      <xdr:row>31</xdr:row>
      <xdr:rowOff>17918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3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34445</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00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58148</xdr:rowOff>
    </xdr:from>
    <xdr:to>
      <xdr:col>41</xdr:col>
      <xdr:colOff>101600</xdr:colOff>
      <xdr:row>39</xdr:row>
      <xdr:rowOff>159748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74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150875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83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56689</xdr:rowOff>
    </xdr:from>
    <xdr:to>
      <xdr:col>36</xdr:col>
      <xdr:colOff>165100</xdr:colOff>
      <xdr:row>39</xdr:row>
      <xdr:rowOff>158289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4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149416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3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67226</xdr:rowOff>
    </xdr:from>
    <xdr:to>
      <xdr:col>55</xdr:col>
      <xdr:colOff>0</xdr:colOff>
      <xdr:row>57</xdr:row>
      <xdr:rowOff>84524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39876"/>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67226</xdr:rowOff>
    </xdr:from>
    <xdr:to>
      <xdr:col>50</xdr:col>
      <xdr:colOff>114300</xdr:colOff>
      <xdr:row>57</xdr:row>
      <xdr:rowOff>168580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39876"/>
          <a:ext cx="889000" cy="10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168580</xdr:rowOff>
    </xdr:from>
    <xdr:to>
      <xdr:col>45</xdr:col>
      <xdr:colOff>177800</xdr:colOff>
      <xdr:row>58</xdr:row>
      <xdr:rowOff>105593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941230"/>
          <a:ext cx="889000" cy="10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105593</xdr:rowOff>
    </xdr:from>
    <xdr:to>
      <xdr:col>41</xdr:col>
      <xdr:colOff>50800</xdr:colOff>
      <xdr:row>58</xdr:row>
      <xdr:rowOff>122890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10049693"/>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33724</xdr:rowOff>
    </xdr:from>
    <xdr:to>
      <xdr:col>55</xdr:col>
      <xdr:colOff>50800</xdr:colOff>
      <xdr:row>57</xdr:row>
      <xdr:rowOff>135324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12151</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16426</xdr:rowOff>
    </xdr:from>
    <xdr:to>
      <xdr:col>50</xdr:col>
      <xdr:colOff>165100</xdr:colOff>
      <xdr:row>57</xdr:row>
      <xdr:rowOff>118026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109153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117780</xdr:rowOff>
    </xdr:from>
    <xdr:to>
      <xdr:col>46</xdr:col>
      <xdr:colOff>38100</xdr:colOff>
      <xdr:row>58</xdr:row>
      <xdr:rowOff>47930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39057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54793</xdr:rowOff>
    </xdr:from>
    <xdr:to>
      <xdr:col>41</xdr:col>
      <xdr:colOff>101600</xdr:colOff>
      <xdr:row>58</xdr:row>
      <xdr:rowOff>156393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147520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72090</xdr:rowOff>
    </xdr:from>
    <xdr:to>
      <xdr:col>36</xdr:col>
      <xdr:colOff>165100</xdr:colOff>
      <xdr:row>59</xdr:row>
      <xdr:rowOff>2240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164817</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0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120117</xdr:rowOff>
    </xdr:from>
    <xdr:to>
      <xdr:col>55</xdr:col>
      <xdr:colOff>0</xdr:colOff>
      <xdr:row>79</xdr:row>
      <xdr:rowOff>38964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493217"/>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120117</xdr:rowOff>
    </xdr:from>
    <xdr:to>
      <xdr:col>50</xdr:col>
      <xdr:colOff>114300</xdr:colOff>
      <xdr:row>78</xdr:row>
      <xdr:rowOff>162116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93217"/>
          <a:ext cx="889000" cy="4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162116</xdr:rowOff>
    </xdr:from>
    <xdr:to>
      <xdr:col>45</xdr:col>
      <xdr:colOff>177800</xdr:colOff>
      <xdr:row>79</xdr:row>
      <xdr:rowOff>39915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35216"/>
          <a:ext cx="889000" cy="4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37288</xdr:rowOff>
    </xdr:from>
    <xdr:to>
      <xdr:col>41</xdr:col>
      <xdr:colOff>50800</xdr:colOff>
      <xdr:row>79</xdr:row>
      <xdr:rowOff>39915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1838"/>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159614</xdr:rowOff>
    </xdr:from>
    <xdr:to>
      <xdr:col>55</xdr:col>
      <xdr:colOff>50800</xdr:colOff>
      <xdr:row>79</xdr:row>
      <xdr:rowOff>89764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3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74541</xdr:rowOff>
    </xdr:from>
    <xdr:ext cx="378565"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47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69317</xdr:rowOff>
    </xdr:from>
    <xdr:to>
      <xdr:col>50</xdr:col>
      <xdr:colOff>165100</xdr:colOff>
      <xdr:row>78</xdr:row>
      <xdr:rowOff>170917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162044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3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111316</xdr:rowOff>
    </xdr:from>
    <xdr:to>
      <xdr:col>46</xdr:col>
      <xdr:colOff>38100</xdr:colOff>
      <xdr:row>79</xdr:row>
      <xdr:rowOff>41466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32593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160565</xdr:rowOff>
    </xdr:from>
    <xdr:to>
      <xdr:col>41</xdr:col>
      <xdr:colOff>101600</xdr:colOff>
      <xdr:row>79</xdr:row>
      <xdr:rowOff>90715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81842</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6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157938</xdr:rowOff>
    </xdr:from>
    <xdr:to>
      <xdr:col>36</xdr:col>
      <xdr:colOff>165100</xdr:colOff>
      <xdr:row>79</xdr:row>
      <xdr:rowOff>88088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79215</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159855</xdr:rowOff>
    </xdr:from>
    <xdr:to>
      <xdr:col>55</xdr:col>
      <xdr:colOff>0</xdr:colOff>
      <xdr:row>97</xdr:row>
      <xdr:rowOff>87364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19055"/>
          <a:ext cx="838200" cy="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87364</xdr:rowOff>
    </xdr:from>
    <xdr:to>
      <xdr:col>50</xdr:col>
      <xdr:colOff>114300</xdr:colOff>
      <xdr:row>98</xdr:row>
      <xdr:rowOff>18111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18014"/>
          <a:ext cx="889000" cy="10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18111</xdr:rowOff>
    </xdr:from>
    <xdr:to>
      <xdr:col>45</xdr:col>
      <xdr:colOff>177800</xdr:colOff>
      <xdr:row>98</xdr:row>
      <xdr:rowOff>91491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20211"/>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91491</xdr:rowOff>
    </xdr:from>
    <xdr:to>
      <xdr:col>41</xdr:col>
      <xdr:colOff>50800</xdr:colOff>
      <xdr:row>98</xdr:row>
      <xdr:rowOff>132398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893591"/>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109055</xdr:rowOff>
    </xdr:from>
    <xdr:to>
      <xdr:col>55</xdr:col>
      <xdr:colOff>50800</xdr:colOff>
      <xdr:row>97</xdr:row>
      <xdr:rowOff>39205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131932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36564</xdr:rowOff>
    </xdr:from>
    <xdr:to>
      <xdr:col>50</xdr:col>
      <xdr:colOff>165100</xdr:colOff>
      <xdr:row>97</xdr:row>
      <xdr:rowOff>138164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129291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5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138761</xdr:rowOff>
    </xdr:from>
    <xdr:to>
      <xdr:col>46</xdr:col>
      <xdr:colOff>38100</xdr:colOff>
      <xdr:row>98</xdr:row>
      <xdr:rowOff>68911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60038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6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40691</xdr:rowOff>
    </xdr:from>
    <xdr:to>
      <xdr:col>41</xdr:col>
      <xdr:colOff>101600</xdr:colOff>
      <xdr:row>98</xdr:row>
      <xdr:rowOff>142291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4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133418</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81598</xdr:rowOff>
    </xdr:from>
    <xdr:to>
      <xdr:col>36</xdr:col>
      <xdr:colOff>165100</xdr:colOff>
      <xdr:row>99</xdr:row>
      <xdr:rowOff>11748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2875</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38430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53530"/>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38430</xdr:rowOff>
    </xdr:from>
    <xdr:to>
      <xdr:col>71</xdr:col>
      <xdr:colOff>177800</xdr:colOff>
      <xdr:row>38</xdr:row>
      <xdr:rowOff>101616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53530"/>
          <a:ext cx="889000" cy="6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122648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3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159080</xdr:rowOff>
    </xdr:from>
    <xdr:to>
      <xdr:col>72</xdr:col>
      <xdr:colOff>38100</xdr:colOff>
      <xdr:row>38</xdr:row>
      <xdr:rowOff>89230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105757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50816</xdr:rowOff>
    </xdr:from>
    <xdr:to>
      <xdr:col>67</xdr:col>
      <xdr:colOff>101600</xdr:colOff>
      <xdr:row>38</xdr:row>
      <xdr:rowOff>152416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143543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65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81014</xdr:rowOff>
    </xdr:from>
    <xdr:to>
      <xdr:col>85</xdr:col>
      <xdr:colOff>127000</xdr:colOff>
      <xdr:row>76</xdr:row>
      <xdr:rowOff>85116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111214"/>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85116</xdr:rowOff>
    </xdr:from>
    <xdr:to>
      <xdr:col>81</xdr:col>
      <xdr:colOff>50800</xdr:colOff>
      <xdr:row>76</xdr:row>
      <xdr:rowOff>88875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15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88875</xdr:rowOff>
    </xdr:from>
    <xdr:to>
      <xdr:col>76</xdr:col>
      <xdr:colOff>114300</xdr:colOff>
      <xdr:row>76</xdr:row>
      <xdr:rowOff>97510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19075"/>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73279</xdr:rowOff>
    </xdr:from>
    <xdr:to>
      <xdr:col>71</xdr:col>
      <xdr:colOff>177800</xdr:colOff>
      <xdr:row>76</xdr:row>
      <xdr:rowOff>97510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03479"/>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30214</xdr:rowOff>
    </xdr:from>
    <xdr:to>
      <xdr:col>85</xdr:col>
      <xdr:colOff>177800</xdr:colOff>
      <xdr:row>76</xdr:row>
      <xdr:rowOff>131814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06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53091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34316</xdr:rowOff>
    </xdr:from>
    <xdr:to>
      <xdr:col>81</xdr:col>
      <xdr:colOff>101600</xdr:colOff>
      <xdr:row>76</xdr:row>
      <xdr:rowOff>135916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6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152443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8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38075</xdr:rowOff>
    </xdr:from>
    <xdr:to>
      <xdr:col>76</xdr:col>
      <xdr:colOff>165100</xdr:colOff>
      <xdr:row>76</xdr:row>
      <xdr:rowOff>139675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156201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84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46710</xdr:rowOff>
    </xdr:from>
    <xdr:to>
      <xdr:col>72</xdr:col>
      <xdr:colOff>38100</xdr:colOff>
      <xdr:row>76</xdr:row>
      <xdr:rowOff>148310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164837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8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22479</xdr:rowOff>
    </xdr:from>
    <xdr:to>
      <xdr:col>67</xdr:col>
      <xdr:colOff>101600</xdr:colOff>
      <xdr:row>76</xdr:row>
      <xdr:rowOff>124079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5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140606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8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124397</xdr:rowOff>
    </xdr:from>
    <xdr:to>
      <xdr:col>85</xdr:col>
      <xdr:colOff>127000</xdr:colOff>
      <xdr:row>97</xdr:row>
      <xdr:rowOff>163157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55047"/>
          <a:ext cx="838200" cy="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124397</xdr:rowOff>
    </xdr:from>
    <xdr:to>
      <xdr:col>81</xdr:col>
      <xdr:colOff>50800</xdr:colOff>
      <xdr:row>98</xdr:row>
      <xdr:rowOff>11925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55047"/>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155944</xdr:rowOff>
    </xdr:from>
    <xdr:to>
      <xdr:col>76</xdr:col>
      <xdr:colOff>114300</xdr:colOff>
      <xdr:row>98</xdr:row>
      <xdr:rowOff>11925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86594"/>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155944</xdr:rowOff>
    </xdr:from>
    <xdr:to>
      <xdr:col>71</xdr:col>
      <xdr:colOff>177800</xdr:colOff>
      <xdr:row>98</xdr:row>
      <xdr:rowOff>18644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86594"/>
          <a:ext cx="8890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112357</xdr:rowOff>
    </xdr:from>
    <xdr:to>
      <xdr:col>85</xdr:col>
      <xdr:colOff>177800</xdr:colOff>
      <xdr:row>98</xdr:row>
      <xdr:rowOff>42507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90784</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73597</xdr:rowOff>
    </xdr:from>
    <xdr:to>
      <xdr:col>81</xdr:col>
      <xdr:colOff>101600</xdr:colOff>
      <xdr:row>98</xdr:row>
      <xdr:rowOff>3747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166324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132575</xdr:rowOff>
    </xdr:from>
    <xdr:to>
      <xdr:col>76</xdr:col>
      <xdr:colOff>165100</xdr:colOff>
      <xdr:row>98</xdr:row>
      <xdr:rowOff>62725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79252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105144</xdr:rowOff>
    </xdr:from>
    <xdr:to>
      <xdr:col>72</xdr:col>
      <xdr:colOff>38100</xdr:colOff>
      <xdr:row>98</xdr:row>
      <xdr:rowOff>35294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51821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139294</xdr:rowOff>
    </xdr:from>
    <xdr:to>
      <xdr:col>67</xdr:col>
      <xdr:colOff>101600</xdr:colOff>
      <xdr:row>98</xdr:row>
      <xdr:rowOff>69444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85971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102373</xdr:rowOff>
    </xdr:from>
    <xdr:to>
      <xdr:col>116</xdr:col>
      <xdr:colOff>63500</xdr:colOff>
      <xdr:row>75</xdr:row>
      <xdr:rowOff>165108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961123"/>
          <a:ext cx="8382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165108</xdr:rowOff>
    </xdr:from>
    <xdr:to>
      <xdr:col>111</xdr:col>
      <xdr:colOff>177800</xdr:colOff>
      <xdr:row>76</xdr:row>
      <xdr:rowOff>31834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023858"/>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118440</xdr:rowOff>
    </xdr:from>
    <xdr:to>
      <xdr:col>107</xdr:col>
      <xdr:colOff>50800</xdr:colOff>
      <xdr:row>76</xdr:row>
      <xdr:rowOff>31834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462840"/>
          <a:ext cx="889000" cy="59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38333</xdr:rowOff>
    </xdr:from>
    <xdr:to>
      <xdr:col>102</xdr:col>
      <xdr:colOff>114300</xdr:colOff>
      <xdr:row>72</xdr:row>
      <xdr:rowOff>118440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382733"/>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51573</xdr:rowOff>
    </xdr:from>
    <xdr:to>
      <xdr:col>116</xdr:col>
      <xdr:colOff>114300</xdr:colOff>
      <xdr:row>75</xdr:row>
      <xdr:rowOff>153172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10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74450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76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114307</xdr:rowOff>
    </xdr:from>
    <xdr:to>
      <xdr:col>112</xdr:col>
      <xdr:colOff>38100</xdr:colOff>
      <xdr:row>76</xdr:row>
      <xdr:rowOff>44456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973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60984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7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152484</xdr:rowOff>
    </xdr:from>
    <xdr:to>
      <xdr:col>107</xdr:col>
      <xdr:colOff>101600</xdr:colOff>
      <xdr:row>76</xdr:row>
      <xdr:rowOff>82634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99161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7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67640</xdr:rowOff>
    </xdr:from>
    <xdr:to>
      <xdr:col>102</xdr:col>
      <xdr:colOff>165100</xdr:colOff>
      <xdr:row>72</xdr:row>
      <xdr:rowOff>169240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14317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1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158983</xdr:rowOff>
    </xdr:from>
    <xdr:to>
      <xdr:col>98</xdr:col>
      <xdr:colOff>38100</xdr:colOff>
      <xdr:row>72</xdr:row>
      <xdr:rowOff>89133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3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105660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1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63,175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円となっており、全国平均・大阪府平均・類似団体内平均値をいずれも下回っている。令和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年度に比べ減少している要因は、主に退職手当の減などによるものである。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64,972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円となっており、泉大津市くらし応援クーポン事業や環境測定・分析業務による委託料の増などにより増加となった。なお、全国平均、大阪府平均、類似団体内平均値をいずれも下回った。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132,923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住民税非課税世帯や子育て世帯への臨時給付金の減により減少となった。障がい者総合支援給付費等が増加していることも全国平均・類似団体内平均値を上回る要因であるが、大阪府平均が全国平均を上回っていることからも、大阪府内においては、全国的に見ても扶助費が高い傾向にある。今後も社会保障経費の増加が見込ま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65,099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円となっており、全国平均・大阪府平均・類似団体内平均値をいずれも上回っている。令和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年度に比べ減少している要因は、主に病院事業会計への繰出金の増によるものである。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39,741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円となっており、公園施設整備事業や新図書館整備事業などの減により、減少した。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37,621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円となっており、収支状況を見込んだうえで、起債の発行を抑制したことなども奏功し、横ばいであるものの、類似団体内平均値を上回っており、依然として高い水準となっている。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●積立金については、住民一人当たり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17,653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円となっており、財政調整基金の減が主な要因となり、全体として減少となった。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●繰出金については、住民一人当たり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40,893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て増となっている。後期高齢者医療特別会計、介護保険事業特別会計や国民健康保険事業特別会計への繰出が増加していることにより、全国平均・類似団体内平均値のいずれよりも高く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大阪府泉大津市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73,282
71,765
14.33
34,547,099
34,024,014
319,278
17,598,552
26,247,712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162560</xdr:rowOff>
    </xdr:from>
    <xdr:to>
      <xdr:col>24</xdr:col>
      <xdr:colOff>63500</xdr:colOff>
      <xdr:row>35</xdr:row>
      <xdr:rowOff>3912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91860"/>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162560</xdr:rowOff>
    </xdr:from>
    <xdr:to>
      <xdr:col>19</xdr:col>
      <xdr:colOff>177800</xdr:colOff>
      <xdr:row>35</xdr:row>
      <xdr:rowOff>27686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91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154787</xdr:rowOff>
    </xdr:from>
    <xdr:to>
      <xdr:col>15</xdr:col>
      <xdr:colOff>50800</xdr:colOff>
      <xdr:row>35</xdr:row>
      <xdr:rowOff>27686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84087"/>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134214</xdr:rowOff>
    </xdr:from>
    <xdr:to>
      <xdr:col>10</xdr:col>
      <xdr:colOff>114300</xdr:colOff>
      <xdr:row>34</xdr:row>
      <xdr:rowOff>154787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63514"/>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124562</xdr:rowOff>
    </xdr:from>
    <xdr:to>
      <xdr:col>24</xdr:col>
      <xdr:colOff>114300</xdr:colOff>
      <xdr:row>35</xdr:row>
      <xdr:rowOff>54712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147439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111760</xdr:rowOff>
    </xdr:from>
    <xdr:to>
      <xdr:col>20</xdr:col>
      <xdr:colOff>38100</xdr:colOff>
      <xdr:row>35</xdr:row>
      <xdr:rowOff>41910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58437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103987</xdr:rowOff>
    </xdr:from>
    <xdr:to>
      <xdr:col>10</xdr:col>
      <xdr:colOff>165100</xdr:colOff>
      <xdr:row>35</xdr:row>
      <xdr:rowOff>34137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50664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83414</xdr:rowOff>
    </xdr:from>
    <xdr:to>
      <xdr:col>6</xdr:col>
      <xdr:colOff>38100</xdr:colOff>
      <xdr:row>35</xdr:row>
      <xdr:rowOff>13564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30091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17407</xdr:rowOff>
    </xdr:from>
    <xdr:to>
      <xdr:col>24</xdr:col>
      <xdr:colOff>63500</xdr:colOff>
      <xdr:row>57</xdr:row>
      <xdr:rowOff>18161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90057"/>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23518</xdr:rowOff>
    </xdr:from>
    <xdr:to>
      <xdr:col>19</xdr:col>
      <xdr:colOff>177800</xdr:colOff>
      <xdr:row>57</xdr:row>
      <xdr:rowOff>17407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10368"/>
          <a:ext cx="889000" cy="67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23518</xdr:rowOff>
    </xdr:from>
    <xdr:to>
      <xdr:col>15</xdr:col>
      <xdr:colOff>50800</xdr:colOff>
      <xdr:row>57</xdr:row>
      <xdr:rowOff>79578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10368"/>
          <a:ext cx="889000" cy="74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72164</xdr:rowOff>
    </xdr:from>
    <xdr:to>
      <xdr:col>10</xdr:col>
      <xdr:colOff>114300</xdr:colOff>
      <xdr:row>57</xdr:row>
      <xdr:rowOff>79578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44814"/>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138811</xdr:rowOff>
    </xdr:from>
    <xdr:to>
      <xdr:col>24</xdr:col>
      <xdr:colOff>114300</xdr:colOff>
      <xdr:row>57</xdr:row>
      <xdr:rowOff>68961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53738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138057</xdr:rowOff>
    </xdr:from>
    <xdr:to>
      <xdr:col>20</xdr:col>
      <xdr:colOff>38100</xdr:colOff>
      <xdr:row>57</xdr:row>
      <xdr:rowOff>68207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59334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144168</xdr:rowOff>
    </xdr:from>
    <xdr:to>
      <xdr:col>15</xdr:col>
      <xdr:colOff>101600</xdr:colOff>
      <xdr:row>53</xdr:row>
      <xdr:rowOff>74318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0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65445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1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28778</xdr:rowOff>
    </xdr:from>
    <xdr:to>
      <xdr:col>10</xdr:col>
      <xdr:colOff>165100</xdr:colOff>
      <xdr:row>57</xdr:row>
      <xdr:rowOff>130378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121505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21364</xdr:rowOff>
    </xdr:from>
    <xdr:to>
      <xdr:col>6</xdr:col>
      <xdr:colOff>38100</xdr:colOff>
      <xdr:row>57</xdr:row>
      <xdr:rowOff>122964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114091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90543</xdr:rowOff>
    </xdr:from>
    <xdr:to>
      <xdr:col>24</xdr:col>
      <xdr:colOff>63500</xdr:colOff>
      <xdr:row>74</xdr:row>
      <xdr:rowOff>138687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77843"/>
          <a:ext cx="838200" cy="4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1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90543</xdr:rowOff>
    </xdr:from>
    <xdr:to>
      <xdr:col>19</xdr:col>
      <xdr:colOff>177800</xdr:colOff>
      <xdr:row>75</xdr:row>
      <xdr:rowOff>146383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77843"/>
          <a:ext cx="889000" cy="2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6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146383</xdr:rowOff>
    </xdr:from>
    <xdr:to>
      <xdr:col>15</xdr:col>
      <xdr:colOff>50800</xdr:colOff>
      <xdr:row>76</xdr:row>
      <xdr:rowOff>21315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05133"/>
          <a:ext cx="889000" cy="4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21315</xdr:rowOff>
    </xdr:from>
    <xdr:to>
      <xdr:col>10</xdr:col>
      <xdr:colOff>114300</xdr:colOff>
      <xdr:row>76</xdr:row>
      <xdr:rowOff>60826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51515"/>
          <a:ext cx="889000" cy="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2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87887</xdr:rowOff>
    </xdr:from>
    <xdr:to>
      <xdr:col>24</xdr:col>
      <xdr:colOff>114300</xdr:colOff>
      <xdr:row>75</xdr:row>
      <xdr:rowOff>18037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110764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26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39743</xdr:rowOff>
    </xdr:from>
    <xdr:to>
      <xdr:col>20</xdr:col>
      <xdr:colOff>38100</xdr:colOff>
      <xdr:row>74</xdr:row>
      <xdr:rowOff>141343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157870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02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95583</xdr:rowOff>
    </xdr:from>
    <xdr:to>
      <xdr:col>15</xdr:col>
      <xdr:colOff>101600</xdr:colOff>
      <xdr:row>76</xdr:row>
      <xdr:rowOff>25732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543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42260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2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141966</xdr:rowOff>
    </xdr:from>
    <xdr:to>
      <xdr:col>10</xdr:col>
      <xdr:colOff>165100</xdr:colOff>
      <xdr:row>76</xdr:row>
      <xdr:rowOff>72117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007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88643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7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10026</xdr:rowOff>
    </xdr:from>
    <xdr:to>
      <xdr:col>6</xdr:col>
      <xdr:colOff>38100</xdr:colOff>
      <xdr:row>76</xdr:row>
      <xdr:rowOff>111626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128153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153732</xdr:rowOff>
    </xdr:from>
    <xdr:to>
      <xdr:col>24</xdr:col>
      <xdr:colOff>63500</xdr:colOff>
      <xdr:row>98</xdr:row>
      <xdr:rowOff>8102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84382"/>
          <a:ext cx="8382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153732</xdr:rowOff>
    </xdr:from>
    <xdr:to>
      <xdr:col>19</xdr:col>
      <xdr:colOff>177800</xdr:colOff>
      <xdr:row>98</xdr:row>
      <xdr:rowOff>3890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84382"/>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3890</xdr:rowOff>
    </xdr:from>
    <xdr:to>
      <xdr:col>15</xdr:col>
      <xdr:colOff>50800</xdr:colOff>
      <xdr:row>99</xdr:row>
      <xdr:rowOff>19118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5990"/>
          <a:ext cx="889000" cy="1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19118</xdr:rowOff>
    </xdr:from>
    <xdr:to>
      <xdr:col>10</xdr:col>
      <xdr:colOff>114300</xdr:colOff>
      <xdr:row>99</xdr:row>
      <xdr:rowOff>36395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992668"/>
          <a:ext cx="889000" cy="1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128752</xdr:rowOff>
    </xdr:from>
    <xdr:to>
      <xdr:col>24</xdr:col>
      <xdr:colOff>114300</xdr:colOff>
      <xdr:row>98</xdr:row>
      <xdr:rowOff>58902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5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151629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102932</xdr:rowOff>
    </xdr:from>
    <xdr:to>
      <xdr:col>20</xdr:col>
      <xdr:colOff>38100</xdr:colOff>
      <xdr:row>98</xdr:row>
      <xdr:rowOff>33082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124540</xdr:rowOff>
    </xdr:from>
    <xdr:to>
      <xdr:col>15</xdr:col>
      <xdr:colOff>101600</xdr:colOff>
      <xdr:row>98</xdr:row>
      <xdr:rowOff>54690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71217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3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139768</xdr:rowOff>
    </xdr:from>
    <xdr:to>
      <xdr:col>10</xdr:col>
      <xdr:colOff>165100</xdr:colOff>
      <xdr:row>99</xdr:row>
      <xdr:rowOff>69918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4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86445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1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157045</xdr:rowOff>
    </xdr:from>
    <xdr:to>
      <xdr:col>6</xdr:col>
      <xdr:colOff>38100</xdr:colOff>
      <xdr:row>99</xdr:row>
      <xdr:rowOff>87195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103722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3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34163</xdr:rowOff>
    </xdr:from>
    <xdr:to>
      <xdr:col>55</xdr:col>
      <xdr:colOff>0</xdr:colOff>
      <xdr:row>38</xdr:row>
      <xdr:rowOff>52451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4926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52451</xdr:rowOff>
    </xdr:from>
    <xdr:to>
      <xdr:col>50</xdr:col>
      <xdr:colOff>114300</xdr:colOff>
      <xdr:row>38</xdr:row>
      <xdr:rowOff>52832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6755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48641</xdr:rowOff>
    </xdr:from>
    <xdr:to>
      <xdr:col>45</xdr:col>
      <xdr:colOff>177800</xdr:colOff>
      <xdr:row>38</xdr:row>
      <xdr:rowOff>52832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6374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47879</xdr:rowOff>
    </xdr:from>
    <xdr:to>
      <xdr:col>41</xdr:col>
      <xdr:colOff>50800</xdr:colOff>
      <xdr:row>38</xdr:row>
      <xdr:rowOff>48641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629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133240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7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xdr:rowOff>
    </xdr:from>
    <xdr:to>
      <xdr:col>50</xdr:col>
      <xdr:colOff>165100</xdr:colOff>
      <xdr:row>38</xdr:row>
      <xdr:rowOff>103251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94378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0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xdr:rowOff>
    </xdr:from>
    <xdr:to>
      <xdr:col>46</xdr:col>
      <xdr:colOff>38100</xdr:colOff>
      <xdr:row>38</xdr:row>
      <xdr:rowOff>103632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94759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09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169291</xdr:rowOff>
    </xdr:from>
    <xdr:to>
      <xdr:col>41</xdr:col>
      <xdr:colOff>101600</xdr:colOff>
      <xdr:row>38</xdr:row>
      <xdr:rowOff>99441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90568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05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168529</xdr:rowOff>
    </xdr:from>
    <xdr:to>
      <xdr:col>36</xdr:col>
      <xdr:colOff>165100</xdr:colOff>
      <xdr:row>38</xdr:row>
      <xdr:rowOff>98679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89806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0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39554</xdr:rowOff>
    </xdr:from>
    <xdr:to>
      <xdr:col>55</xdr:col>
      <xdr:colOff>0</xdr:colOff>
      <xdr:row>59</xdr:row>
      <xdr:rowOff>39801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55104"/>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38202</xdr:rowOff>
    </xdr:from>
    <xdr:to>
      <xdr:col>50</xdr:col>
      <xdr:colOff>114300</xdr:colOff>
      <xdr:row>59</xdr:row>
      <xdr:rowOff>39554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53752"/>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38202</xdr:rowOff>
    </xdr:from>
    <xdr:to>
      <xdr:col>45</xdr:col>
      <xdr:colOff>177800</xdr:colOff>
      <xdr:row>59</xdr:row>
      <xdr:rowOff>38564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53752"/>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27115</xdr:rowOff>
    </xdr:from>
    <xdr:to>
      <xdr:col>41</xdr:col>
      <xdr:colOff>50800</xdr:colOff>
      <xdr:row>59</xdr:row>
      <xdr:rowOff>38564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2665"/>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160451</xdr:rowOff>
    </xdr:from>
    <xdr:to>
      <xdr:col>55</xdr:col>
      <xdr:colOff>50800</xdr:colOff>
      <xdr:row>59</xdr:row>
      <xdr:rowOff>90601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1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75378</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19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160204</xdr:rowOff>
    </xdr:from>
    <xdr:to>
      <xdr:col>50</xdr:col>
      <xdr:colOff>165100</xdr:colOff>
      <xdr:row>59</xdr:row>
      <xdr:rowOff>90354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10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81481</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97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158852</xdr:rowOff>
    </xdr:from>
    <xdr:to>
      <xdr:col>46</xdr:col>
      <xdr:colOff>38100</xdr:colOff>
      <xdr:row>59</xdr:row>
      <xdr:rowOff>89002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1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80129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9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159214</xdr:rowOff>
    </xdr:from>
    <xdr:to>
      <xdr:col>41</xdr:col>
      <xdr:colOff>101600</xdr:colOff>
      <xdr:row>59</xdr:row>
      <xdr:rowOff>89364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1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80491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96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147765</xdr:rowOff>
    </xdr:from>
    <xdr:to>
      <xdr:col>36</xdr:col>
      <xdr:colOff>165100</xdr:colOff>
      <xdr:row>59</xdr:row>
      <xdr:rowOff>77915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69042</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118859</xdr:rowOff>
    </xdr:from>
    <xdr:to>
      <xdr:col>55</xdr:col>
      <xdr:colOff>0</xdr:colOff>
      <xdr:row>78</xdr:row>
      <xdr:rowOff>83122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20509"/>
          <a:ext cx="8382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20943</xdr:rowOff>
    </xdr:from>
    <xdr:to>
      <xdr:col>50</xdr:col>
      <xdr:colOff>114300</xdr:colOff>
      <xdr:row>78</xdr:row>
      <xdr:rowOff>83122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4043"/>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20943</xdr:rowOff>
    </xdr:from>
    <xdr:to>
      <xdr:col>45</xdr:col>
      <xdr:colOff>177800</xdr:colOff>
      <xdr:row>78</xdr:row>
      <xdr:rowOff>130860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4043"/>
          <a:ext cx="889000" cy="10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130860</xdr:rowOff>
    </xdr:from>
    <xdr:to>
      <xdr:col>41</xdr:col>
      <xdr:colOff>50800</xdr:colOff>
      <xdr:row>79</xdr:row>
      <xdr:rowOff>6045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03960"/>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68059</xdr:rowOff>
    </xdr:from>
    <xdr:to>
      <xdr:col>55</xdr:col>
      <xdr:colOff>50800</xdr:colOff>
      <xdr:row>77</xdr:row>
      <xdr:rowOff>169659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46486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32322</xdr:rowOff>
    </xdr:from>
    <xdr:to>
      <xdr:col>50</xdr:col>
      <xdr:colOff>165100</xdr:colOff>
      <xdr:row>78</xdr:row>
      <xdr:rowOff>133922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125049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141593</xdr:rowOff>
    </xdr:from>
    <xdr:to>
      <xdr:col>46</xdr:col>
      <xdr:colOff>38100</xdr:colOff>
      <xdr:row>78</xdr:row>
      <xdr:rowOff>71743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62870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80060</xdr:rowOff>
    </xdr:from>
    <xdr:to>
      <xdr:col>41</xdr:col>
      <xdr:colOff>101600</xdr:colOff>
      <xdr:row>79</xdr:row>
      <xdr:rowOff>10210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1337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126695</xdr:rowOff>
    </xdr:from>
    <xdr:to>
      <xdr:col>36</xdr:col>
      <xdr:colOff>165100</xdr:colOff>
      <xdr:row>79</xdr:row>
      <xdr:rowOff>56845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47972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65470</xdr:rowOff>
    </xdr:from>
    <xdr:to>
      <xdr:col>55</xdr:col>
      <xdr:colOff>0</xdr:colOff>
      <xdr:row>97</xdr:row>
      <xdr:rowOff>67805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96120"/>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67805</xdr:rowOff>
    </xdr:from>
    <xdr:to>
      <xdr:col>50</xdr:col>
      <xdr:colOff>114300</xdr:colOff>
      <xdr:row>97</xdr:row>
      <xdr:rowOff>73864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98455"/>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73864</xdr:rowOff>
    </xdr:from>
    <xdr:to>
      <xdr:col>45</xdr:col>
      <xdr:colOff>177800</xdr:colOff>
      <xdr:row>97</xdr:row>
      <xdr:rowOff>149938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04514"/>
          <a:ext cx="889000" cy="7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149938</xdr:rowOff>
    </xdr:from>
    <xdr:to>
      <xdr:col>41</xdr:col>
      <xdr:colOff>50800</xdr:colOff>
      <xdr:row>97</xdr:row>
      <xdr:rowOff>150020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80588"/>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14670</xdr:rowOff>
    </xdr:from>
    <xdr:to>
      <xdr:col>55</xdr:col>
      <xdr:colOff>50800</xdr:colOff>
      <xdr:row>97</xdr:row>
      <xdr:rowOff>116270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37547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17005</xdr:rowOff>
    </xdr:from>
    <xdr:to>
      <xdr:col>50</xdr:col>
      <xdr:colOff>165100</xdr:colOff>
      <xdr:row>97</xdr:row>
      <xdr:rowOff>118605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135132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23064</xdr:rowOff>
    </xdr:from>
    <xdr:to>
      <xdr:col>46</xdr:col>
      <xdr:colOff>38100</xdr:colOff>
      <xdr:row>97</xdr:row>
      <xdr:rowOff>124664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141191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4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99138</xdr:rowOff>
    </xdr:from>
    <xdr:to>
      <xdr:col>41</xdr:col>
      <xdr:colOff>101600</xdr:colOff>
      <xdr:row>98</xdr:row>
      <xdr:rowOff>29288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2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20415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99220</xdr:rowOff>
    </xdr:from>
    <xdr:to>
      <xdr:col>36</xdr:col>
      <xdr:colOff>165100</xdr:colOff>
      <xdr:row>98</xdr:row>
      <xdr:rowOff>29370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20497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161737</xdr:rowOff>
    </xdr:from>
    <xdr:to>
      <xdr:col>85</xdr:col>
      <xdr:colOff>127000</xdr:colOff>
      <xdr:row>38</xdr:row>
      <xdr:rowOff>167498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76837"/>
          <a:ext cx="8382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158948</xdr:rowOff>
    </xdr:from>
    <xdr:to>
      <xdr:col>81</xdr:col>
      <xdr:colOff>50800</xdr:colOff>
      <xdr:row>38</xdr:row>
      <xdr:rowOff>161737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674048"/>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158948</xdr:rowOff>
    </xdr:from>
    <xdr:to>
      <xdr:col>76</xdr:col>
      <xdr:colOff>114300</xdr:colOff>
      <xdr:row>39</xdr:row>
      <xdr:rowOff>2449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74048"/>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133619</xdr:rowOff>
    </xdr:from>
    <xdr:to>
      <xdr:col>71</xdr:col>
      <xdr:colOff>177800</xdr:colOff>
      <xdr:row>39</xdr:row>
      <xdr:rowOff>2449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48719"/>
          <a:ext cx="889000" cy="4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116698</xdr:rowOff>
    </xdr:from>
    <xdr:to>
      <xdr:col>85</xdr:col>
      <xdr:colOff>177800</xdr:colOff>
      <xdr:row>39</xdr:row>
      <xdr:rowOff>46848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6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31625</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5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110937</xdr:rowOff>
    </xdr:from>
    <xdr:to>
      <xdr:col>81</xdr:col>
      <xdr:colOff>101600</xdr:colOff>
      <xdr:row>39</xdr:row>
      <xdr:rowOff>41087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62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32214</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71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108148</xdr:rowOff>
    </xdr:from>
    <xdr:to>
      <xdr:col>76</xdr:col>
      <xdr:colOff>165100</xdr:colOff>
      <xdr:row>39</xdr:row>
      <xdr:rowOff>38298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6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29425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71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123099</xdr:rowOff>
    </xdr:from>
    <xdr:to>
      <xdr:col>72</xdr:col>
      <xdr:colOff>38100</xdr:colOff>
      <xdr:row>39</xdr:row>
      <xdr:rowOff>53249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63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44376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73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82819</xdr:rowOff>
    </xdr:from>
    <xdr:to>
      <xdr:col>67</xdr:col>
      <xdr:colOff>101600</xdr:colOff>
      <xdr:row>39</xdr:row>
      <xdr:rowOff>12969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4096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9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111925</xdr:rowOff>
    </xdr:from>
    <xdr:to>
      <xdr:col>85</xdr:col>
      <xdr:colOff>127000</xdr:colOff>
      <xdr:row>54</xdr:row>
      <xdr:rowOff>132728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70225"/>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111925</xdr:rowOff>
    </xdr:from>
    <xdr:to>
      <xdr:col>81</xdr:col>
      <xdr:colOff>50800</xdr:colOff>
      <xdr:row>56</xdr:row>
      <xdr:rowOff>31134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70225"/>
          <a:ext cx="889000" cy="26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31134</xdr:rowOff>
    </xdr:from>
    <xdr:to>
      <xdr:col>76</xdr:col>
      <xdr:colOff>114300</xdr:colOff>
      <xdr:row>57</xdr:row>
      <xdr:rowOff>167475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32334"/>
          <a:ext cx="889000" cy="30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167475</xdr:rowOff>
    </xdr:from>
    <xdr:to>
      <xdr:col>71</xdr:col>
      <xdr:colOff>177800</xdr:colOff>
      <xdr:row>58</xdr:row>
      <xdr:rowOff>41249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40125"/>
          <a:ext cx="889000" cy="4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81928</xdr:rowOff>
    </xdr:from>
    <xdr:to>
      <xdr:col>85</xdr:col>
      <xdr:colOff>177800</xdr:colOff>
      <xdr:row>55</xdr:row>
      <xdr:rowOff>12078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104805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61125</xdr:rowOff>
    </xdr:from>
    <xdr:to>
      <xdr:col>81</xdr:col>
      <xdr:colOff>101600</xdr:colOff>
      <xdr:row>54</xdr:row>
      <xdr:rowOff>162725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7802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151784</xdr:rowOff>
    </xdr:from>
    <xdr:to>
      <xdr:col>76</xdr:col>
      <xdr:colOff>165100</xdr:colOff>
      <xdr:row>56</xdr:row>
      <xdr:rowOff>81934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73061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7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116675</xdr:rowOff>
    </xdr:from>
    <xdr:to>
      <xdr:col>72</xdr:col>
      <xdr:colOff>38100</xdr:colOff>
      <xdr:row>58</xdr:row>
      <xdr:rowOff>46825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8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37952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9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161899</xdr:rowOff>
    </xdr:from>
    <xdr:to>
      <xdr:col>67</xdr:col>
      <xdr:colOff>101600</xdr:colOff>
      <xdr:row>58</xdr:row>
      <xdr:rowOff>92049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83176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2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38430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11530"/>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38430</xdr:rowOff>
    </xdr:from>
    <xdr:to>
      <xdr:col>71</xdr:col>
      <xdr:colOff>177800</xdr:colOff>
      <xdr:row>78</xdr:row>
      <xdr:rowOff>101616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411530"/>
          <a:ext cx="889000" cy="6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122511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49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159080</xdr:rowOff>
    </xdr:from>
    <xdr:to>
      <xdr:col>72</xdr:col>
      <xdr:colOff>38100</xdr:colOff>
      <xdr:row>78</xdr:row>
      <xdr:rowOff>89230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105757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13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50816</xdr:rowOff>
    </xdr:from>
    <xdr:to>
      <xdr:col>67</xdr:col>
      <xdr:colOff>101600</xdr:colOff>
      <xdr:row>78</xdr:row>
      <xdr:rowOff>152416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2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143543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16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81014</xdr:rowOff>
    </xdr:from>
    <xdr:to>
      <xdr:col>85</xdr:col>
      <xdr:colOff>127000</xdr:colOff>
      <xdr:row>96</xdr:row>
      <xdr:rowOff>85116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40214"/>
          <a:ext cx="8382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85116</xdr:rowOff>
    </xdr:from>
    <xdr:to>
      <xdr:col>81</xdr:col>
      <xdr:colOff>50800</xdr:colOff>
      <xdr:row>96</xdr:row>
      <xdr:rowOff>88875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44316"/>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88875</xdr:rowOff>
    </xdr:from>
    <xdr:to>
      <xdr:col>76</xdr:col>
      <xdr:colOff>114300</xdr:colOff>
      <xdr:row>96</xdr:row>
      <xdr:rowOff>97510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48075"/>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73279</xdr:rowOff>
    </xdr:from>
    <xdr:to>
      <xdr:col>71</xdr:col>
      <xdr:colOff>177800</xdr:colOff>
      <xdr:row>96</xdr:row>
      <xdr:rowOff>97510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532479"/>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30214</xdr:rowOff>
    </xdr:from>
    <xdr:to>
      <xdr:col>85</xdr:col>
      <xdr:colOff>177800</xdr:colOff>
      <xdr:row>96</xdr:row>
      <xdr:rowOff>131814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53091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34316</xdr:rowOff>
    </xdr:from>
    <xdr:to>
      <xdr:col>81</xdr:col>
      <xdr:colOff>101600</xdr:colOff>
      <xdr:row>96</xdr:row>
      <xdr:rowOff>135916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152443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38075</xdr:rowOff>
    </xdr:from>
    <xdr:to>
      <xdr:col>76</xdr:col>
      <xdr:colOff>165100</xdr:colOff>
      <xdr:row>96</xdr:row>
      <xdr:rowOff>139675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156202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46710</xdr:rowOff>
    </xdr:from>
    <xdr:to>
      <xdr:col>72</xdr:col>
      <xdr:colOff>38100</xdr:colOff>
      <xdr:row>96</xdr:row>
      <xdr:rowOff>148310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164837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8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22479</xdr:rowOff>
    </xdr:from>
    <xdr:to>
      <xdr:col>67</xdr:col>
      <xdr:colOff>101600</xdr:colOff>
      <xdr:row>96</xdr:row>
      <xdr:rowOff>124079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140606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3,422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円となっており、全国平均・大阪府平均・類似団体内平均値のいずれにおいても上回る結果となっている。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48,450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円となっており、全国平均・大阪府平均・類似団体内平均値のいずれにおいても下回る結果となっている。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200,133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障がい者総合支援給付費などが増加しているものの、新型コロナウイルス感染症関連の臨時給付金事業が減となったことにより、減少した。なお、大阪府平均に比べると低い結果とな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54,089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円となっており、予防接種事業の減などにより、令和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7,047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円となっており、産業振興対策事業などの影響により、令和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43,046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年度と比べ横ばいであるが、類似団体内平均値を上回っており、依然として高い水準となっている。なお、全国平均、大阪府平均をは下回っている。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60,366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年度に比べ、減少した。これは新図書館整備事業の減が主な要因である。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37,621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年度と比べ横ばいであるが、類似団体内平均値を上回っており、依然として高い水準となっている。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年度普通会計決算で実質赤字を計上し、平成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年度決算で準用再建団体に転落寸前となった。その後、平成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年度では黒字に転換し、以後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年連続黒字を堅持している。一方、平成</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に「地方公共団体の財政の健全化に関する法律」が全面施行され、一般会計だけでなく、特別会計・企業会計を含めた市全体の収支で、財政の健全度合いをはかることとなった。これにより、特別会計・企業会計で実質赤字（資金不足）を抱える会計について、実質赤字（資金不足）を縮小させつつ、一般会計等が赤字とならないような財政運営を行っているところである。令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年度は、実質収支額（標準財政規模比）が</a:t>
          </a:r>
          <a:r>
            <a:rPr kumimoji="1" lang="en-US" altLang="ja-JP"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1.81</a:t>
          </a: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％の黒字を計上しており、今後も引き続き黒字を堅持するよう財政運営に努めるものである。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大阪府泉大津市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年度決算において赤字の解消を果たしたところであるが、これは一般会計等の黒字や水道事業会計の資金剰余によるところが大きい。平成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年度までは駐車場事業特別会計において、赤字（資金不足）を計上していたところであるが、平成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年度に赤字を解消させたうえで特別会計を廃止し、一般会計へ編入した。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また、病院事業会計の令和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年度決算に続き、資金不足は生じていない。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引き続き全会計で経営の効率化など、健全化の取組を行う。</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84</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85</v>
      </c>
      <c r="C2" s="182"/>
      <c r="D2" s="183"/>
    </row>
    <row r="3" spans="1:119" ht="18.75" customHeight="1" thickBot="1" x14ac:dyDescent="0.2">
      <c r="A3" s="181"/>
      <c r="B3" s="628" t="s">
        <v>86</v>
      </c>
      <c r="C3" s="629"/>
      <c r="D3" s="629"/>
      <c r="E3" s="630"/>
      <c r="F3" s="630"/>
      <c r="G3" s="630"/>
      <c r="H3" s="630"/>
      <c r="I3" s="630"/>
      <c r="J3" s="630"/>
      <c r="K3" s="630"/>
      <c r="L3" s="630" t="s">
        <v>87</v>
      </c>
      <c r="M3" s="630"/>
      <c r="N3" s="630"/>
      <c r="O3" s="630"/>
      <c r="P3" s="630"/>
      <c r="Q3" s="630"/>
      <c r="R3" s="633"/>
      <c r="S3" s="633"/>
      <c r="T3" s="633"/>
      <c r="U3" s="633"/>
      <c r="V3" s="634"/>
      <c r="W3" s="524" t="s">
        <v>88</v>
      </c>
      <c r="X3" s="525"/>
      <c r="Y3" s="525"/>
      <c r="Z3" s="525"/>
      <c r="AA3" s="525"/>
      <c r="AB3" s="629"/>
      <c r="AC3" s="633" t="s">
        <v>89</v>
      </c>
      <c r="AD3" s="525"/>
      <c r="AE3" s="525"/>
      <c r="AF3" s="525"/>
      <c r="AG3" s="525"/>
      <c r="AH3" s="525"/>
      <c r="AI3" s="525"/>
      <c r="AJ3" s="525"/>
      <c r="AK3" s="525"/>
      <c r="AL3" s="595"/>
      <c r="AM3" s="524" t="s">
        <v>90</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91</v>
      </c>
      <c r="BO3" s="525"/>
      <c r="BP3" s="525"/>
      <c r="BQ3" s="525"/>
      <c r="BR3" s="525"/>
      <c r="BS3" s="525"/>
      <c r="BT3" s="525"/>
      <c r="BU3" s="595"/>
      <c r="BV3" s="524" t="s">
        <v>92</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93</v>
      </c>
      <c r="CU3" s="525"/>
      <c r="CV3" s="525"/>
      <c r="CW3" s="525"/>
      <c r="CX3" s="525"/>
      <c r="CY3" s="525"/>
      <c r="CZ3" s="525"/>
      <c r="DA3" s="595"/>
      <c r="DB3" s="524" t="s">
        <v>94</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95</v>
      </c>
      <c r="AZ4" s="482"/>
      <c r="BA4" s="482"/>
      <c r="BB4" s="482"/>
      <c r="BC4" s="482"/>
      <c r="BD4" s="482"/>
      <c r="BE4" s="482"/>
      <c r="BF4" s="482"/>
      <c r="BG4" s="482"/>
      <c r="BH4" s="482"/>
      <c r="BI4" s="482"/>
      <c r="BJ4" s="482"/>
      <c r="BK4" s="482"/>
      <c r="BL4" s="482"/>
      <c r="BM4" s="483"/>
      <c r="BN4" s="484">
        <v>34547099</v>
      </c>
      <c r="BO4" s="485"/>
      <c r="BP4" s="485"/>
      <c r="BQ4" s="485"/>
      <c r="BR4" s="485"/>
      <c r="BS4" s="485"/>
      <c r="BT4" s="485"/>
      <c r="BU4" s="486"/>
      <c r="BV4" s="484">
        <v>35384350</v>
      </c>
      <c r="BW4" s="485"/>
      <c r="BX4" s="485"/>
      <c r="BY4" s="485"/>
      <c r="BZ4" s="485"/>
      <c r="CA4" s="485"/>
      <c r="CB4" s="485"/>
      <c r="CC4" s="486"/>
      <c r="CD4" s="621" t="s">
        <v>96</v>
      </c>
      <c r="CE4" s="622"/>
      <c r="CF4" s="622"/>
      <c r="CG4" s="622"/>
      <c r="CH4" s="622"/>
      <c r="CI4" s="622"/>
      <c r="CJ4" s="622"/>
      <c r="CK4" s="622"/>
      <c r="CL4" s="622"/>
      <c r="CM4" s="622"/>
      <c r="CN4" s="622"/>
      <c r="CO4" s="622"/>
      <c r="CP4" s="622"/>
      <c r="CQ4" s="622"/>
      <c r="CR4" s="622"/>
      <c r="CS4" s="623"/>
      <c r="CT4" s="624">
        <v>1.8</v>
      </c>
      <c r="CU4" s="625"/>
      <c r="CV4" s="625"/>
      <c r="CW4" s="625"/>
      <c r="CX4" s="625"/>
      <c r="CY4" s="625"/>
      <c r="CZ4" s="625"/>
      <c r="DA4" s="626"/>
      <c r="DB4" s="624">
        <v>1.9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97</v>
      </c>
      <c r="AN5" s="412"/>
      <c r="AO5" s="412"/>
      <c r="AP5" s="412"/>
      <c r="AQ5" s="412"/>
      <c r="AR5" s="412"/>
      <c r="AS5" s="412"/>
      <c r="AT5" s="413"/>
      <c r="AU5" s="513" t="s">
        <v>98</v>
      </c>
      <c r="AV5" s="514"/>
      <c r="AW5" s="514"/>
      <c r="AX5" s="514"/>
      <c r="AY5" s="469" t="s">
        <v>99</v>
      </c>
      <c r="AZ5" s="470"/>
      <c r="BA5" s="470"/>
      <c r="BB5" s="470"/>
      <c r="BC5" s="470"/>
      <c r="BD5" s="470"/>
      <c r="BE5" s="470"/>
      <c r="BF5" s="470"/>
      <c r="BG5" s="470"/>
      <c r="BH5" s="470"/>
      <c r="BI5" s="470"/>
      <c r="BJ5" s="470"/>
      <c r="BK5" s="470"/>
      <c r="BL5" s="470"/>
      <c r="BM5" s="471"/>
      <c r="BN5" s="455">
        <v>34024014</v>
      </c>
      <c r="BO5" s="456"/>
      <c r="BP5" s="456"/>
      <c r="BQ5" s="456"/>
      <c r="BR5" s="456"/>
      <c r="BS5" s="456"/>
      <c r="BT5" s="456"/>
      <c r="BU5" s="457"/>
      <c r="BV5" s="455">
        <v>34708413</v>
      </c>
      <c r="BW5" s="456"/>
      <c r="BX5" s="456"/>
      <c r="BY5" s="456"/>
      <c r="BZ5" s="456"/>
      <c r="CA5" s="456"/>
      <c r="CB5" s="456"/>
      <c r="CC5" s="457"/>
      <c r="CD5" s="495" t="s">
        <v>100</v>
      </c>
      <c r="CE5" s="415"/>
      <c r="CF5" s="415"/>
      <c r="CG5" s="415"/>
      <c r="CH5" s="415"/>
      <c r="CI5" s="415"/>
      <c r="CJ5" s="415"/>
      <c r="CK5" s="415"/>
      <c r="CL5" s="415"/>
      <c r="CM5" s="415"/>
      <c r="CN5" s="415"/>
      <c r="CO5" s="415"/>
      <c r="CP5" s="415"/>
      <c r="CQ5" s="415"/>
      <c r="CR5" s="415"/>
      <c r="CS5" s="496"/>
      <c r="CT5" s="452">
        <v>94.8</v>
      </c>
      <c r="CU5" s="453"/>
      <c r="CV5" s="453"/>
      <c r="CW5" s="453"/>
      <c r="CX5" s="453"/>
      <c r="CY5" s="453"/>
      <c r="CZ5" s="453"/>
      <c r="DA5" s="454"/>
      <c r="DB5" s="452">
        <v>91</v>
      </c>
      <c r="DC5" s="453"/>
      <c r="DD5" s="453"/>
      <c r="DE5" s="453"/>
      <c r="DF5" s="453"/>
      <c r="DG5" s="453"/>
      <c r="DH5" s="453"/>
      <c r="DI5" s="454"/>
    </row>
    <row r="6" spans="1:119" ht="18.75" customHeight="1" x14ac:dyDescent="0.15">
      <c r="A6" s="181"/>
      <c r="B6" s="601" t="s">
        <v>101</v>
      </c>
      <c r="C6" s="442"/>
      <c r="D6" s="442"/>
      <c r="E6" s="602"/>
      <c r="F6" s="602"/>
      <c r="G6" s="602"/>
      <c r="H6" s="602"/>
      <c r="I6" s="602"/>
      <c r="J6" s="602"/>
      <c r="K6" s="602"/>
      <c r="L6" s="602" t="s">
        <v>102</v>
      </c>
      <c r="M6" s="602"/>
      <c r="N6" s="602"/>
      <c r="O6" s="602"/>
      <c r="P6" s="602"/>
      <c r="Q6" s="602"/>
      <c r="R6" s="440"/>
      <c r="S6" s="440"/>
      <c r="T6" s="440"/>
      <c r="U6" s="440"/>
      <c r="V6" s="608"/>
      <c r="W6" s="545" t="s">
        <v>103</v>
      </c>
      <c r="X6" s="441"/>
      <c r="Y6" s="441"/>
      <c r="Z6" s="441"/>
      <c r="AA6" s="441"/>
      <c r="AB6" s="442"/>
      <c r="AC6" s="613" t="s">
        <v>104</v>
      </c>
      <c r="AD6" s="614"/>
      <c r="AE6" s="614"/>
      <c r="AF6" s="614"/>
      <c r="AG6" s="614"/>
      <c r="AH6" s="614"/>
      <c r="AI6" s="614"/>
      <c r="AJ6" s="614"/>
      <c r="AK6" s="614"/>
      <c r="AL6" s="615"/>
      <c r="AM6" s="512" t="s">
        <v>105</v>
      </c>
      <c r="AN6" s="412"/>
      <c r="AO6" s="412"/>
      <c r="AP6" s="412"/>
      <c r="AQ6" s="412"/>
      <c r="AR6" s="412"/>
      <c r="AS6" s="412"/>
      <c r="AT6" s="413"/>
      <c r="AU6" s="513" t="s">
        <v>98</v>
      </c>
      <c r="AV6" s="514"/>
      <c r="AW6" s="514"/>
      <c r="AX6" s="514"/>
      <c r="AY6" s="469" t="s">
        <v>106</v>
      </c>
      <c r="AZ6" s="470"/>
      <c r="BA6" s="470"/>
      <c r="BB6" s="470"/>
      <c r="BC6" s="470"/>
      <c r="BD6" s="470"/>
      <c r="BE6" s="470"/>
      <c r="BF6" s="470"/>
      <c r="BG6" s="470"/>
      <c r="BH6" s="470"/>
      <c r="BI6" s="470"/>
      <c r="BJ6" s="470"/>
      <c r="BK6" s="470"/>
      <c r="BL6" s="470"/>
      <c r="BM6" s="471"/>
      <c r="BN6" s="455">
        <v>523085</v>
      </c>
      <c r="BO6" s="456"/>
      <c r="BP6" s="456"/>
      <c r="BQ6" s="456"/>
      <c r="BR6" s="456"/>
      <c r="BS6" s="456"/>
      <c r="BT6" s="456"/>
      <c r="BU6" s="457"/>
      <c r="BV6" s="455">
        <v>675937</v>
      </c>
      <c r="BW6" s="456"/>
      <c r="BX6" s="456"/>
      <c r="BY6" s="456"/>
      <c r="BZ6" s="456"/>
      <c r="CA6" s="456"/>
      <c r="CB6" s="456"/>
      <c r="CC6" s="457"/>
      <c r="CD6" s="495" t="s">
        <v>107</v>
      </c>
      <c r="CE6" s="415"/>
      <c r="CF6" s="415"/>
      <c r="CG6" s="415"/>
      <c r="CH6" s="415"/>
      <c r="CI6" s="415"/>
      <c r="CJ6" s="415"/>
      <c r="CK6" s="415"/>
      <c r="CL6" s="415"/>
      <c r="CM6" s="415"/>
      <c r="CN6" s="415"/>
      <c r="CO6" s="415"/>
      <c r="CP6" s="415"/>
      <c r="CQ6" s="415"/>
      <c r="CR6" s="415"/>
      <c r="CS6" s="496"/>
      <c r="CT6" s="598">
        <v>96.9</v>
      </c>
      <c r="CU6" s="599"/>
      <c r="CV6" s="599"/>
      <c r="CW6" s="599"/>
      <c r="CX6" s="599"/>
      <c r="CY6" s="599"/>
      <c r="CZ6" s="599"/>
      <c r="DA6" s="600"/>
      <c r="DB6" s="598">
        <v>96.4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108</v>
      </c>
      <c r="AN7" s="412"/>
      <c r="AO7" s="412"/>
      <c r="AP7" s="412"/>
      <c r="AQ7" s="412"/>
      <c r="AR7" s="412"/>
      <c r="AS7" s="412"/>
      <c r="AT7" s="413"/>
      <c r="AU7" s="513" t="s">
        <v>98</v>
      </c>
      <c r="AV7" s="514"/>
      <c r="AW7" s="514"/>
      <c r="AX7" s="514"/>
      <c r="AY7" s="469" t="s">
        <v>109</v>
      </c>
      <c r="AZ7" s="470"/>
      <c r="BA7" s="470"/>
      <c r="BB7" s="470"/>
      <c r="BC7" s="470"/>
      <c r="BD7" s="470"/>
      <c r="BE7" s="470"/>
      <c r="BF7" s="470"/>
      <c r="BG7" s="470"/>
      <c r="BH7" s="470"/>
      <c r="BI7" s="470"/>
      <c r="BJ7" s="470"/>
      <c r="BK7" s="470"/>
      <c r="BL7" s="470"/>
      <c r="BM7" s="471"/>
      <c r="BN7" s="455">
        <v>203807</v>
      </c>
      <c r="BO7" s="456"/>
      <c r="BP7" s="456"/>
      <c r="BQ7" s="456"/>
      <c r="BR7" s="456"/>
      <c r="BS7" s="456"/>
      <c r="BT7" s="456"/>
      <c r="BU7" s="457"/>
      <c r="BV7" s="455">
        <v>331397</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17598552</v>
      </c>
      <c r="CU7" s="456"/>
      <c r="CV7" s="456"/>
      <c r="CW7" s="456"/>
      <c r="CX7" s="456"/>
      <c r="CY7" s="456"/>
      <c r="CZ7" s="456"/>
      <c r="DA7" s="457"/>
      <c r="DB7" s="455">
        <v>17908642</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319278</v>
      </c>
      <c r="BO8" s="456"/>
      <c r="BP8" s="456"/>
      <c r="BQ8" s="456"/>
      <c r="BR8" s="456"/>
      <c r="BS8" s="456"/>
      <c r="BT8" s="456"/>
      <c r="BU8" s="457"/>
      <c r="BV8" s="455">
        <v>344540</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0.71</v>
      </c>
      <c r="CU8" s="559"/>
      <c r="CV8" s="559"/>
      <c r="CW8" s="559"/>
      <c r="CX8" s="559"/>
      <c r="CY8" s="559"/>
      <c r="CZ8" s="559"/>
      <c r="DA8" s="560"/>
      <c r="DB8" s="558">
        <v>0.72</v>
      </c>
      <c r="DC8" s="559"/>
      <c r="DD8" s="559"/>
      <c r="DE8" s="559"/>
      <c r="DF8" s="559"/>
      <c r="DG8" s="559"/>
      <c r="DH8" s="559"/>
      <c r="DI8" s="560"/>
    </row>
    <row r="9" spans="1:119" ht="18.75" customHeight="1" thickBot="1" x14ac:dyDescent="0.2">
      <c r="A9" s="181"/>
      <c r="B9" s="587" t="s">
        <v>115</v>
      </c>
      <c r="C9" s="588"/>
      <c r="D9" s="588"/>
      <c r="E9" s="588"/>
      <c r="F9" s="588"/>
      <c r="G9" s="588"/>
      <c r="H9" s="588"/>
      <c r="I9" s="588"/>
      <c r="J9" s="588"/>
      <c r="K9" s="506"/>
      <c r="L9" s="589" t="s">
        <v>116</v>
      </c>
      <c r="M9" s="590"/>
      <c r="N9" s="590"/>
      <c r="O9" s="590"/>
      <c r="P9" s="590"/>
      <c r="Q9" s="591"/>
      <c r="R9" s="592">
        <v>74412</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98</v>
      </c>
      <c r="AV9" s="514"/>
      <c r="AW9" s="514"/>
      <c r="AX9" s="514"/>
      <c r="AY9" s="469" t="s">
        <v>119</v>
      </c>
      <c r="AZ9" s="470"/>
      <c r="BA9" s="470"/>
      <c r="BB9" s="470"/>
      <c r="BC9" s="470"/>
      <c r="BD9" s="470"/>
      <c r="BE9" s="470"/>
      <c r="BF9" s="470"/>
      <c r="BG9" s="470"/>
      <c r="BH9" s="470"/>
      <c r="BI9" s="470"/>
      <c r="BJ9" s="470"/>
      <c r="BK9" s="470"/>
      <c r="BL9" s="470"/>
      <c r="BM9" s="471"/>
      <c r="BN9" s="455">
        <v>-25262</v>
      </c>
      <c r="BO9" s="456"/>
      <c r="BP9" s="456"/>
      <c r="BQ9" s="456"/>
      <c r="BR9" s="456"/>
      <c r="BS9" s="456"/>
      <c r="BT9" s="456"/>
      <c r="BU9" s="457"/>
      <c r="BV9" s="455">
        <v>-3914</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12.7</v>
      </c>
      <c r="CU9" s="453"/>
      <c r="CV9" s="453"/>
      <c r="CW9" s="453"/>
      <c r="CX9" s="453"/>
      <c r="CY9" s="453"/>
      <c r="CZ9" s="453"/>
      <c r="DA9" s="454"/>
      <c r="DB9" s="452">
        <v>12.8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75897</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794168</v>
      </c>
      <c r="BO10" s="456"/>
      <c r="BP10" s="456"/>
      <c r="BQ10" s="456"/>
      <c r="BR10" s="456"/>
      <c r="BS10" s="456"/>
      <c r="BT10" s="456"/>
      <c r="BU10" s="457"/>
      <c r="BV10" s="455">
        <v>974260</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73282</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123</v>
      </c>
      <c r="AV12" s="514"/>
      <c r="AW12" s="514"/>
      <c r="AX12" s="514"/>
      <c r="AY12" s="469" t="s">
        <v>138</v>
      </c>
      <c r="AZ12" s="470"/>
      <c r="BA12" s="470"/>
      <c r="BB12" s="470"/>
      <c r="BC12" s="470"/>
      <c r="BD12" s="470"/>
      <c r="BE12" s="470"/>
      <c r="BF12" s="470"/>
      <c r="BG12" s="470"/>
      <c r="BH12" s="470"/>
      <c r="BI12" s="470"/>
      <c r="BJ12" s="470"/>
      <c r="BK12" s="470"/>
      <c r="BL12" s="470"/>
      <c r="BM12" s="471"/>
      <c r="BN12" s="455">
        <v>300000</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132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71765</v>
      </c>
      <c r="S13" s="543"/>
      <c r="T13" s="543"/>
      <c r="U13" s="543"/>
      <c r="V13" s="544"/>
      <c r="W13" s="545" t="s">
        <v>142</v>
      </c>
      <c r="X13" s="441"/>
      <c r="Y13" s="441"/>
      <c r="Z13" s="441"/>
      <c r="AA13" s="441"/>
      <c r="AB13" s="442"/>
      <c r="AC13" s="408">
        <v>84</v>
      </c>
      <c r="AD13" s="409"/>
      <c r="AE13" s="409"/>
      <c r="AF13" s="409"/>
      <c r="AG13" s="410"/>
      <c r="AH13" s="408">
        <v>94</v>
      </c>
      <c r="AI13" s="409"/>
      <c r="AJ13" s="409"/>
      <c r="AK13" s="409"/>
      <c r="AL13" s="468"/>
      <c r="AM13" s="512" t="s">
        <v>143</v>
      </c>
      <c r="AN13" s="412"/>
      <c r="AO13" s="412"/>
      <c r="AP13" s="412"/>
      <c r="AQ13" s="412"/>
      <c r="AR13" s="412"/>
      <c r="AS13" s="412"/>
      <c r="AT13" s="413"/>
      <c r="AU13" s="513" t="s">
        <v>112</v>
      </c>
      <c r="AV13" s="514"/>
      <c r="AW13" s="514"/>
      <c r="AX13" s="514"/>
      <c r="AY13" s="469" t="s">
        <v>144</v>
      </c>
      <c r="AZ13" s="470"/>
      <c r="BA13" s="470"/>
      <c r="BB13" s="470"/>
      <c r="BC13" s="470"/>
      <c r="BD13" s="470"/>
      <c r="BE13" s="470"/>
      <c r="BF13" s="470"/>
      <c r="BG13" s="470"/>
      <c r="BH13" s="470"/>
      <c r="BI13" s="470"/>
      <c r="BJ13" s="470"/>
      <c r="BK13" s="470"/>
      <c r="BL13" s="470"/>
      <c r="BM13" s="471"/>
      <c r="BN13" s="455">
        <v>468906</v>
      </c>
      <c r="BO13" s="456"/>
      <c r="BP13" s="456"/>
      <c r="BQ13" s="456"/>
      <c r="BR13" s="456"/>
      <c r="BS13" s="456"/>
      <c r="BT13" s="456"/>
      <c r="BU13" s="457"/>
      <c r="BV13" s="455">
        <v>970346</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8.6999999999999993</v>
      </c>
      <c r="CU13" s="453"/>
      <c r="CV13" s="453"/>
      <c r="CW13" s="453"/>
      <c r="CX13" s="453"/>
      <c r="CY13" s="453"/>
      <c r="CZ13" s="453"/>
      <c r="DA13" s="454"/>
      <c r="DB13" s="452">
        <v>8.5</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73807</v>
      </c>
      <c r="S14" s="543"/>
      <c r="T14" s="543"/>
      <c r="U14" s="543"/>
      <c r="V14" s="544"/>
      <c r="W14" s="546"/>
      <c r="X14" s="444"/>
      <c r="Y14" s="444"/>
      <c r="Z14" s="444"/>
      <c r="AA14" s="444"/>
      <c r="AB14" s="445"/>
      <c r="AC14" s="535">
        <v>0.3</v>
      </c>
      <c r="AD14" s="536"/>
      <c r="AE14" s="536"/>
      <c r="AF14" s="536"/>
      <c r="AG14" s="537"/>
      <c r="AH14" s="535">
        <v>0.3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6.1</v>
      </c>
      <c r="CU14" s="553"/>
      <c r="CV14" s="553"/>
      <c r="CW14" s="553"/>
      <c r="CX14" s="553"/>
      <c r="CY14" s="553"/>
      <c r="CZ14" s="553"/>
      <c r="DA14" s="554"/>
      <c r="DB14" s="552">
        <v>14.2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148</v>
      </c>
      <c r="N15" s="540"/>
      <c r="O15" s="540"/>
      <c r="P15" s="540"/>
      <c r="Q15" s="541"/>
      <c r="R15" s="542">
        <v>72390</v>
      </c>
      <c r="S15" s="543"/>
      <c r="T15" s="543"/>
      <c r="U15" s="543"/>
      <c r="V15" s="544"/>
      <c r="W15" s="545" t="s">
        <v>149</v>
      </c>
      <c r="X15" s="441"/>
      <c r="Y15" s="441"/>
      <c r="Z15" s="441"/>
      <c r="AA15" s="441"/>
      <c r="AB15" s="442"/>
      <c r="AC15" s="408">
        <v>7020</v>
      </c>
      <c r="AD15" s="409"/>
      <c r="AE15" s="409"/>
      <c r="AF15" s="409"/>
      <c r="AG15" s="410"/>
      <c r="AH15" s="408">
        <v>7744</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10053995</v>
      </c>
      <c r="BO15" s="485"/>
      <c r="BP15" s="485"/>
      <c r="BQ15" s="485"/>
      <c r="BR15" s="485"/>
      <c r="BS15" s="485"/>
      <c r="BT15" s="485"/>
      <c r="BU15" s="486"/>
      <c r="BV15" s="484">
        <v>9579581</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22.9</v>
      </c>
      <c r="AD16" s="536"/>
      <c r="AE16" s="536"/>
      <c r="AF16" s="536"/>
      <c r="AG16" s="537"/>
      <c r="AH16" s="535">
        <v>25.5</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14458082</v>
      </c>
      <c r="BO16" s="456"/>
      <c r="BP16" s="456"/>
      <c r="BQ16" s="456"/>
      <c r="BR16" s="456"/>
      <c r="BS16" s="456"/>
      <c r="BT16" s="456"/>
      <c r="BU16" s="457"/>
      <c r="BV16" s="455">
        <v>13917380</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23524</v>
      </c>
      <c r="AD17" s="409"/>
      <c r="AE17" s="409"/>
      <c r="AF17" s="409"/>
      <c r="AG17" s="410"/>
      <c r="AH17" s="408">
        <v>22582</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12795903</v>
      </c>
      <c r="BO17" s="456"/>
      <c r="BP17" s="456"/>
      <c r="BQ17" s="456"/>
      <c r="BR17" s="456"/>
      <c r="BS17" s="456"/>
      <c r="BT17" s="456"/>
      <c r="BU17" s="457"/>
      <c r="BV17" s="455">
        <v>12182512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14.33</v>
      </c>
      <c r="M18" s="508"/>
      <c r="N18" s="508"/>
      <c r="O18" s="508"/>
      <c r="P18" s="508"/>
      <c r="Q18" s="508"/>
      <c r="R18" s="509"/>
      <c r="S18" s="509"/>
      <c r="T18" s="509"/>
      <c r="U18" s="509"/>
      <c r="V18" s="510"/>
      <c r="W18" s="526"/>
      <c r="X18" s="527"/>
      <c r="Y18" s="527"/>
      <c r="Z18" s="527"/>
      <c r="AA18" s="527"/>
      <c r="AB18" s="551"/>
      <c r="AC18" s="425">
        <v>76.8</v>
      </c>
      <c r="AD18" s="426"/>
      <c r="AE18" s="426"/>
      <c r="AF18" s="426"/>
      <c r="AG18" s="511"/>
      <c r="AH18" s="425">
        <v>74.2</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17223774</v>
      </c>
      <c r="BO18" s="456"/>
      <c r="BP18" s="456"/>
      <c r="BQ18" s="456"/>
      <c r="BR18" s="456"/>
      <c r="BS18" s="456"/>
      <c r="BT18" s="456"/>
      <c r="BU18" s="457"/>
      <c r="BV18" s="455">
        <v>16839995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5193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21639395</v>
      </c>
      <c r="BO19" s="456"/>
      <c r="BP19" s="456"/>
      <c r="BQ19" s="456"/>
      <c r="BR19" s="456"/>
      <c r="BS19" s="456"/>
      <c r="BT19" s="456"/>
      <c r="BU19" s="457"/>
      <c r="BV19" s="455">
        <v>21319389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32516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26247712</v>
      </c>
      <c r="BO22" s="485"/>
      <c r="BP22" s="485"/>
      <c r="BQ22" s="485"/>
      <c r="BR22" s="485"/>
      <c r="BS22" s="485"/>
      <c r="BT22" s="485"/>
      <c r="BU22" s="486"/>
      <c r="BV22" s="484">
        <v>27336134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21513947</v>
      </c>
      <c r="BO23" s="456"/>
      <c r="BP23" s="456"/>
      <c r="BQ23" s="456"/>
      <c r="BR23" s="456"/>
      <c r="BS23" s="456"/>
      <c r="BT23" s="456"/>
      <c r="BU23" s="457"/>
      <c r="BV23" s="455">
        <v>21880092</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7120</v>
      </c>
      <c r="R24" s="409"/>
      <c r="S24" s="409"/>
      <c r="T24" s="409"/>
      <c r="U24" s="409"/>
      <c r="V24" s="410"/>
      <c r="W24" s="498"/>
      <c r="X24" s="435"/>
      <c r="Y24" s="436"/>
      <c r="Z24" s="411" t="s">
        <v>174</v>
      </c>
      <c r="AA24" s="412"/>
      <c r="AB24" s="412"/>
      <c r="AC24" s="412"/>
      <c r="AD24" s="412"/>
      <c r="AE24" s="412"/>
      <c r="AF24" s="412"/>
      <c r="AG24" s="413"/>
      <c r="AH24" s="408">
        <v>453</v>
      </c>
      <c r="AI24" s="409"/>
      <c r="AJ24" s="409"/>
      <c r="AK24" s="409"/>
      <c r="AL24" s="410"/>
      <c r="AM24" s="408">
        <v>1300110</v>
      </c>
      <c r="AN24" s="409"/>
      <c r="AO24" s="409"/>
      <c r="AP24" s="409"/>
      <c r="AQ24" s="409"/>
      <c r="AR24" s="410"/>
      <c r="AS24" s="408">
        <v>2870</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12715296</v>
      </c>
      <c r="BO24" s="456"/>
      <c r="BP24" s="456"/>
      <c r="BQ24" s="456"/>
      <c r="BR24" s="456"/>
      <c r="BS24" s="456"/>
      <c r="BT24" s="456"/>
      <c r="BU24" s="457"/>
      <c r="BV24" s="455">
        <v>13040804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6320</v>
      </c>
      <c r="R25" s="409"/>
      <c r="S25" s="409"/>
      <c r="T25" s="409"/>
      <c r="U25" s="409"/>
      <c r="V25" s="410"/>
      <c r="W25" s="498"/>
      <c r="X25" s="435"/>
      <c r="Y25" s="436"/>
      <c r="Z25" s="411" t="s">
        <v>177</v>
      </c>
      <c r="AA25" s="412"/>
      <c r="AB25" s="412"/>
      <c r="AC25" s="412"/>
      <c r="AD25" s="412"/>
      <c r="AE25" s="412"/>
      <c r="AF25" s="412"/>
      <c r="AG25" s="413"/>
      <c r="AH25" s="408">
        <v>87</v>
      </c>
      <c r="AI25" s="409"/>
      <c r="AJ25" s="409"/>
      <c r="AK25" s="409"/>
      <c r="AL25" s="410"/>
      <c r="AM25" s="408">
        <v>231942</v>
      </c>
      <c r="AN25" s="409"/>
      <c r="AO25" s="409"/>
      <c r="AP25" s="409"/>
      <c r="AQ25" s="409"/>
      <c r="AR25" s="410"/>
      <c r="AS25" s="408">
        <v>2666</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6701091</v>
      </c>
      <c r="BO25" s="485"/>
      <c r="BP25" s="485"/>
      <c r="BQ25" s="485"/>
      <c r="BR25" s="485"/>
      <c r="BS25" s="485"/>
      <c r="BT25" s="485"/>
      <c r="BU25" s="486"/>
      <c r="BV25" s="484">
        <v>4813190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6300</v>
      </c>
      <c r="R26" s="409"/>
      <c r="S26" s="409"/>
      <c r="T26" s="409"/>
      <c r="U26" s="409"/>
      <c r="V26" s="410"/>
      <c r="W26" s="498"/>
      <c r="X26" s="435"/>
      <c r="Y26" s="436"/>
      <c r="Z26" s="411" t="s">
        <v>180</v>
      </c>
      <c r="AA26" s="466"/>
      <c r="AB26" s="466"/>
      <c r="AC26" s="466"/>
      <c r="AD26" s="466"/>
      <c r="AE26" s="466"/>
      <c r="AF26" s="466"/>
      <c r="AG26" s="467"/>
      <c r="AH26" s="408">
        <v>14</v>
      </c>
      <c r="AI26" s="409"/>
      <c r="AJ26" s="409"/>
      <c r="AK26" s="409"/>
      <c r="AL26" s="410"/>
      <c r="AM26" s="408">
        <v>44576</v>
      </c>
      <c r="AN26" s="409"/>
      <c r="AO26" s="409"/>
      <c r="AP26" s="409"/>
      <c r="AQ26" s="409"/>
      <c r="AR26" s="410"/>
      <c r="AS26" s="408">
        <v>3184</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v>313575</v>
      </c>
      <c r="BO26" s="456"/>
      <c r="BP26" s="456"/>
      <c r="BQ26" s="456"/>
      <c r="BR26" s="456"/>
      <c r="BS26" s="456"/>
      <c r="BT26" s="456"/>
      <c r="BU26" s="457"/>
      <c r="BV26" s="455">
        <v>244413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6100</v>
      </c>
      <c r="R27" s="409"/>
      <c r="S27" s="409"/>
      <c r="T27" s="409"/>
      <c r="U27" s="409"/>
      <c r="V27" s="410"/>
      <c r="W27" s="498"/>
      <c r="X27" s="435"/>
      <c r="Y27" s="436"/>
      <c r="Z27" s="411" t="s">
        <v>183</v>
      </c>
      <c r="AA27" s="412"/>
      <c r="AB27" s="412"/>
      <c r="AC27" s="412"/>
      <c r="AD27" s="412"/>
      <c r="AE27" s="412"/>
      <c r="AF27" s="412"/>
      <c r="AG27" s="413"/>
      <c r="AH27" s="408">
        <v>28</v>
      </c>
      <c r="AI27" s="409"/>
      <c r="AJ27" s="409"/>
      <c r="AK27" s="409"/>
      <c r="AL27" s="410"/>
      <c r="AM27" s="408">
        <v>94032</v>
      </c>
      <c r="AN27" s="409"/>
      <c r="AO27" s="409"/>
      <c r="AP27" s="409"/>
      <c r="AQ27" s="409"/>
      <c r="AR27" s="410"/>
      <c r="AS27" s="408">
        <v>3358</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185</v>
      </c>
      <c r="BO27" s="490"/>
      <c r="BP27" s="490"/>
      <c r="BQ27" s="490"/>
      <c r="BR27" s="490"/>
      <c r="BS27" s="490"/>
      <c r="BT27" s="490"/>
      <c r="BU27" s="491"/>
      <c r="BV27" s="489" t="s">
        <v>140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186</v>
      </c>
      <c r="F28" s="412"/>
      <c r="G28" s="412"/>
      <c r="H28" s="412"/>
      <c r="I28" s="412"/>
      <c r="J28" s="412"/>
      <c r="K28" s="413"/>
      <c r="L28" s="408">
        <v>1</v>
      </c>
      <c r="M28" s="409"/>
      <c r="N28" s="409"/>
      <c r="O28" s="409"/>
      <c r="P28" s="410"/>
      <c r="Q28" s="408">
        <v>5800</v>
      </c>
      <c r="R28" s="409"/>
      <c r="S28" s="409"/>
      <c r="T28" s="409"/>
      <c r="U28" s="409"/>
      <c r="V28" s="410"/>
      <c r="W28" s="498"/>
      <c r="X28" s="435"/>
      <c r="Y28" s="436"/>
      <c r="Z28" s="411" t="s">
        <v>187</v>
      </c>
      <c r="AA28" s="412"/>
      <c r="AB28" s="412"/>
      <c r="AC28" s="412"/>
      <c r="AD28" s="412"/>
      <c r="AE28" s="412"/>
      <c r="AF28" s="412"/>
      <c r="AG28" s="413"/>
      <c r="AH28" s="408" t="s">
        <v>140</v>
      </c>
      <c r="AI28" s="409"/>
      <c r="AJ28" s="409"/>
      <c r="AK28" s="409"/>
      <c r="AL28" s="410"/>
      <c r="AM28" s="408" t="s">
        <v>185</v>
      </c>
      <c r="AN28" s="409"/>
      <c r="AO28" s="409"/>
      <c r="AP28" s="409"/>
      <c r="AQ28" s="409"/>
      <c r="AR28" s="410"/>
      <c r="AS28" s="408" t="s">
        <v>185</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4833917</v>
      </c>
      <c r="BO28" s="485"/>
      <c r="BP28" s="485"/>
      <c r="BQ28" s="485"/>
      <c r="BR28" s="485"/>
      <c r="BS28" s="485"/>
      <c r="BT28" s="485"/>
      <c r="BU28" s="486"/>
      <c r="BV28" s="484">
        <v>4339749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189</v>
      </c>
      <c r="F29" s="412"/>
      <c r="G29" s="412"/>
      <c r="H29" s="412"/>
      <c r="I29" s="412"/>
      <c r="J29" s="412"/>
      <c r="K29" s="413"/>
      <c r="L29" s="408">
        <v>14</v>
      </c>
      <c r="M29" s="409"/>
      <c r="N29" s="409"/>
      <c r="O29" s="409"/>
      <c r="P29" s="410"/>
      <c r="Q29" s="408">
        <v>5500</v>
      </c>
      <c r="R29" s="409"/>
      <c r="S29" s="409"/>
      <c r="T29" s="409"/>
      <c r="U29" s="409"/>
      <c r="V29" s="410"/>
      <c r="W29" s="499"/>
      <c r="X29" s="500"/>
      <c r="Y29" s="501"/>
      <c r="Z29" s="411" t="s">
        <v>190</v>
      </c>
      <c r="AA29" s="412"/>
      <c r="AB29" s="412"/>
      <c r="AC29" s="412"/>
      <c r="AD29" s="412"/>
      <c r="AE29" s="412"/>
      <c r="AF29" s="412"/>
      <c r="AG29" s="413"/>
      <c r="AH29" s="408">
        <v>481</v>
      </c>
      <c r="AI29" s="409"/>
      <c r="AJ29" s="409"/>
      <c r="AK29" s="409"/>
      <c r="AL29" s="410"/>
      <c r="AM29" s="408">
        <v>1394142</v>
      </c>
      <c r="AN29" s="409"/>
      <c r="AO29" s="409"/>
      <c r="AP29" s="409"/>
      <c r="AQ29" s="409"/>
      <c r="AR29" s="410"/>
      <c r="AS29" s="408">
        <v>2898</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t="s">
        <v>185</v>
      </c>
      <c r="BO29" s="456"/>
      <c r="BP29" s="456"/>
      <c r="BQ29" s="456"/>
      <c r="BR29" s="456"/>
      <c r="BS29" s="456"/>
      <c r="BT29" s="456"/>
      <c r="BU29" s="457"/>
      <c r="BV29" s="455" t="s">
        <v>185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95.4</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4218943</v>
      </c>
      <c r="BO30" s="490"/>
      <c r="BP30" s="490"/>
      <c r="BQ30" s="490"/>
      <c r="BR30" s="490"/>
      <c r="BS30" s="490"/>
      <c r="BT30" s="490"/>
      <c r="BU30" s="491"/>
      <c r="BV30" s="489">
        <v>4156185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200</v>
      </c>
      <c r="X33" s="406"/>
      <c r="Y33" s="406"/>
      <c r="Z33" s="406"/>
      <c r="AA33" s="406"/>
      <c r="AB33" s="406"/>
      <c r="AC33" s="406"/>
      <c r="AD33" s="406"/>
      <c r="AE33" s="406"/>
      <c r="AF33" s="406"/>
      <c r="AG33" s="406"/>
      <c r="AH33" s="406"/>
      <c r="AI33" s="406"/>
      <c r="AJ33" s="406"/>
      <c r="AK33" s="406"/>
      <c r="AL33" s="206"/>
      <c r="AM33" s="407" t="s">
        <v>201</v>
      </c>
      <c r="AN33" s="407"/>
      <c r="AO33" s="406" t="s">
        <v>200</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201</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泉大津市病院事業会計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泉大津市、和泉市墓地組合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泉大津市土地開発公社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土地取得事業特別会計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泉大津市水道事業会計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高石市泉大津市墓地組合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泉大津マリン</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8</v>
      </c>
      <c r="AN36" s="403"/>
      <c r="AO36" s="404" t="str">
        <f>IF('各会計、関係団体の財政状況及び健全化判断比率'!B33="","",'各会計、関係団体の財政状況及び健全化判断比率'!B33)</f>
        <v>泉大津市下水道事業会計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泉北環境整備施設組合（一般会計）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泉大津埠頭</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大阪府都市ボートレース企業団</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大阪府後期高齢者医療広域連合（一般会計）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大阪府後期高齢者広域連合（後期高齢者医療特別会計）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大阪広域水道企業団（水道企業会計）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大阪広域水道企業団（工業用水道事業会計）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TXEA462dEGzlG9FiUxLtYQJseAhuZbzIurnrzNSDNirtcTPPMJVvVeWl3LisZFDZn0zYNBdwSkQ+NSAZ1YtACw==" saltValue="HOu6j66sHoXsarsUpF5i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87" t="s">
        <v>563</v>
      </c>
      <c r="D34" s="1187"/>
      <c r="E34" s="1188"/>
      <c r="F34" s="32">
        <v>14.05</v>
      </c>
      <c r="G34" s="33">
        <v>15.35</v>
      </c>
      <c r="H34" s="33">
        <v>16.57</v>
      </c>
      <c r="I34" s="33">
        <v>15.85</v>
      </c>
      <c r="J34" s="34">
        <v>15.66</v>
      </c>
      <c r="K34" s="22"/>
      <c r="L34" s="22"/>
      <c r="M34" s="22"/>
      <c r="N34" s="22"/>
      <c r="O34" s="22"/>
      <c r="P34" s="22"/>
    </row>
    <row r="35" spans="1:16" ht="39" customHeight="1" x14ac:dyDescent="0.15">
      <c r="A35" s="22"/>
      <c r="B35" s="35"/>
      <c r="C35" s="1181" t="s">
        <v>564</v>
      </c>
      <c r="D35" s="1182"/>
      <c r="E35" s="1183"/>
      <c r="F35" s="36" t="s">
        <v>517</v>
      </c>
      <c r="G35" s="37" t="s">
        <v>517</v>
      </c>
      <c r="H35" s="37">
        <v>0.8</v>
      </c>
      <c r="I35" s="37">
        <v>1.59</v>
      </c>
      <c r="J35" s="38">
        <v>2.4</v>
      </c>
      <c r="K35" s="22"/>
      <c r="L35" s="22"/>
      <c r="M35" s="22"/>
      <c r="N35" s="22"/>
      <c r="O35" s="22"/>
      <c r="P35" s="22"/>
    </row>
    <row r="36" spans="1:16" ht="39" customHeight="1" x14ac:dyDescent="0.15">
      <c r="A36" s="22"/>
      <c r="B36" s="35"/>
      <c r="C36" s="1181" t="s">
        <v>565</v>
      </c>
      <c r="D36" s="1182"/>
      <c r="E36" s="1183"/>
      <c r="F36" s="36" t="s">
        <v>566</v>
      </c>
      <c r="G36" s="37" t="s">
        <v>567</v>
      </c>
      <c r="H36" s="37" t="s">
        <v>568</v>
      </c>
      <c r="I36" s="37">
        <v>0</v>
      </c>
      <c r="J36" s="38">
        <v>1.81</v>
      </c>
      <c r="K36" s="22"/>
      <c r="L36" s="22"/>
      <c r="M36" s="22"/>
      <c r="N36" s="22"/>
      <c r="O36" s="22"/>
      <c r="P36" s="22"/>
    </row>
    <row r="37" spans="1:16" ht="39" customHeight="1" x14ac:dyDescent="0.15">
      <c r="A37" s="22"/>
      <c r="B37" s="35"/>
      <c r="C37" s="1181" t="s">
        <v>569</v>
      </c>
      <c r="D37" s="1182"/>
      <c r="E37" s="1183"/>
      <c r="F37" s="36">
        <v>2.04</v>
      </c>
      <c r="G37" s="37">
        <v>2.69</v>
      </c>
      <c r="H37" s="37">
        <v>2.0099999999999998</v>
      </c>
      <c r="I37" s="37">
        <v>1.92</v>
      </c>
      <c r="J37" s="38">
        <v>1.81</v>
      </c>
      <c r="K37" s="22"/>
      <c r="L37" s="22"/>
      <c r="M37" s="22"/>
      <c r="N37" s="22"/>
      <c r="O37" s="22"/>
      <c r="P37" s="22"/>
    </row>
    <row r="38" spans="1:16" ht="39" customHeight="1" x14ac:dyDescent="0.15">
      <c r="A38" s="22"/>
      <c r="B38" s="35"/>
      <c r="C38" s="1181" t="s">
        <v>570</v>
      </c>
      <c r="D38" s="1182"/>
      <c r="E38" s="1183"/>
      <c r="F38" s="36">
        <v>0.57999999999999996</v>
      </c>
      <c r="G38" s="37">
        <v>0.25</v>
      </c>
      <c r="H38" s="37">
        <v>1.32</v>
      </c>
      <c r="I38" s="37">
        <v>0.83</v>
      </c>
      <c r="J38" s="38">
        <v>1.31</v>
      </c>
      <c r="K38" s="22"/>
      <c r="L38" s="22"/>
      <c r="M38" s="22"/>
      <c r="N38" s="22"/>
      <c r="O38" s="22"/>
      <c r="P38" s="22"/>
    </row>
    <row r="39" spans="1:16" ht="39" customHeight="1" x14ac:dyDescent="0.15">
      <c r="A39" s="22"/>
      <c r="B39" s="35"/>
      <c r="C39" s="1181" t="s">
        <v>571</v>
      </c>
      <c r="D39" s="1182"/>
      <c r="E39" s="1183"/>
      <c r="F39" s="36">
        <v>0.83</v>
      </c>
      <c r="G39" s="37">
        <v>0.44</v>
      </c>
      <c r="H39" s="37">
        <v>0.51</v>
      </c>
      <c r="I39" s="37">
        <v>0.36</v>
      </c>
      <c r="J39" s="38">
        <v>0.52</v>
      </c>
      <c r="K39" s="22"/>
      <c r="L39" s="22"/>
      <c r="M39" s="22"/>
      <c r="N39" s="22"/>
      <c r="O39" s="22"/>
      <c r="P39" s="22"/>
    </row>
    <row r="40" spans="1:16" ht="39" customHeight="1" x14ac:dyDescent="0.15">
      <c r="A40" s="22"/>
      <c r="B40" s="35"/>
      <c r="C40" s="1181" t="s">
        <v>572</v>
      </c>
      <c r="D40" s="1182"/>
      <c r="E40" s="1183"/>
      <c r="F40" s="36">
        <v>0.16</v>
      </c>
      <c r="G40" s="37">
        <v>0.15</v>
      </c>
      <c r="H40" s="37">
        <v>0.16</v>
      </c>
      <c r="I40" s="37">
        <v>0.18</v>
      </c>
      <c r="J40" s="38">
        <v>0.23</v>
      </c>
      <c r="K40" s="22"/>
      <c r="L40" s="22"/>
      <c r="M40" s="22"/>
      <c r="N40" s="22"/>
      <c r="O40" s="22"/>
      <c r="P40" s="22"/>
    </row>
    <row r="41" spans="1:16" ht="39" customHeight="1" x14ac:dyDescent="0.15">
      <c r="A41" s="22"/>
      <c r="B41" s="35"/>
      <c r="C41" s="1181" t="s">
        <v>573</v>
      </c>
      <c r="D41" s="1182"/>
      <c r="E41" s="1183"/>
      <c r="F41" s="36">
        <v>0</v>
      </c>
      <c r="G41" s="37">
        <v>0</v>
      </c>
      <c r="H41" s="37">
        <v>0</v>
      </c>
      <c r="I41" s="37">
        <v>0</v>
      </c>
      <c r="J41" s="38">
        <v>0</v>
      </c>
      <c r="K41" s="22"/>
      <c r="L41" s="22"/>
      <c r="M41" s="22"/>
      <c r="N41" s="22"/>
      <c r="O41" s="22"/>
      <c r="P41" s="22"/>
    </row>
    <row r="42" spans="1:16" ht="39" customHeight="1" x14ac:dyDescent="0.15">
      <c r="A42" s="22"/>
      <c r="B42" s="39"/>
      <c r="C42" s="1181" t="s">
        <v>574</v>
      </c>
      <c r="D42" s="1182"/>
      <c r="E42" s="1183"/>
      <c r="F42" s="36" t="s">
        <v>517</v>
      </c>
      <c r="G42" s="37" t="s">
        <v>517</v>
      </c>
      <c r="H42" s="37" t="s">
        <v>517</v>
      </c>
      <c r="I42" s="37" t="s">
        <v>517</v>
      </c>
      <c r="J42" s="38" t="s">
        <v>517</v>
      </c>
      <c r="K42" s="22"/>
      <c r="L42" s="22"/>
      <c r="M42" s="22"/>
      <c r="N42" s="22"/>
      <c r="O42" s="22"/>
      <c r="P42" s="22"/>
    </row>
    <row r="43" spans="1:16" ht="39" customHeight="1" thickBot="1" x14ac:dyDescent="0.2">
      <c r="A43" s="22"/>
      <c r="B43" s="40"/>
      <c r="C43" s="1184" t="s">
        <v>575</v>
      </c>
      <c r="D43" s="1185"/>
      <c r="E43" s="1186"/>
      <c r="F43" s="41">
        <v>0.63</v>
      </c>
      <c r="G43" s="42">
        <v>1.03</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4ZdZSXuh1OOXT6gq97E3tGEztB/Sw+A1GhCupwBhskznB9wkwgzxGX4+AdAZf+VLf25VAMmsm/bpXg4bUogfA==" saltValue="A8Np8LD/YM429FyCrGbD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2810</v>
      </c>
      <c r="L45" s="60">
        <v>2666</v>
      </c>
      <c r="M45" s="60">
        <v>2707</v>
      </c>
      <c r="N45" s="60">
        <v>2753</v>
      </c>
      <c r="O45" s="61">
        <v>2757</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517</v>
      </c>
      <c r="L46" s="64" t="s">
        <v>517</v>
      </c>
      <c r="M46" s="64" t="s">
        <v>517</v>
      </c>
      <c r="N46" s="64" t="s">
        <v>517</v>
      </c>
      <c r="O46" s="65" t="s">
        <v>517</v>
      </c>
      <c r="P46" s="48"/>
      <c r="Q46" s="48"/>
      <c r="R46" s="48"/>
      <c r="S46" s="48"/>
      <c r="T46" s="48"/>
      <c r="U46" s="48"/>
    </row>
    <row r="47" spans="1:21" ht="30.75" customHeight="1" x14ac:dyDescent="0.15">
      <c r="A47" s="48"/>
      <c r="B47" s="1214"/>
      <c r="C47" s="1215"/>
      <c r="D47" s="62"/>
      <c r="E47" s="1191" t="s">
        <v>14</v>
      </c>
      <c r="F47" s="1191"/>
      <c r="G47" s="1191"/>
      <c r="H47" s="1191"/>
      <c r="I47" s="1191"/>
      <c r="J47" s="1192"/>
      <c r="K47" s="63">
        <v>21</v>
      </c>
      <c r="L47" s="64">
        <v>21</v>
      </c>
      <c r="M47" s="64">
        <v>21</v>
      </c>
      <c r="N47" s="64" t="s">
        <v>517</v>
      </c>
      <c r="O47" s="65" t="s">
        <v>517</v>
      </c>
      <c r="P47" s="48"/>
      <c r="Q47" s="48"/>
      <c r="R47" s="48"/>
      <c r="S47" s="48"/>
      <c r="T47" s="48"/>
      <c r="U47" s="48"/>
    </row>
    <row r="48" spans="1:21" ht="30.75" customHeight="1" x14ac:dyDescent="0.15">
      <c r="A48" s="48"/>
      <c r="B48" s="1214"/>
      <c r="C48" s="1215"/>
      <c r="D48" s="62"/>
      <c r="E48" s="1191" t="s">
        <v>15</v>
      </c>
      <c r="F48" s="1191"/>
      <c r="G48" s="1191"/>
      <c r="H48" s="1191"/>
      <c r="I48" s="1191"/>
      <c r="J48" s="1192"/>
      <c r="K48" s="63">
        <v>1594</v>
      </c>
      <c r="L48" s="64">
        <v>1560</v>
      </c>
      <c r="M48" s="64">
        <v>1533</v>
      </c>
      <c r="N48" s="64">
        <v>1432</v>
      </c>
      <c r="O48" s="65">
        <v>1410</v>
      </c>
      <c r="P48" s="48"/>
      <c r="Q48" s="48"/>
      <c r="R48" s="48"/>
      <c r="S48" s="48"/>
      <c r="T48" s="48"/>
      <c r="U48" s="48"/>
    </row>
    <row r="49" spans="1:21" ht="30.75" customHeight="1" x14ac:dyDescent="0.15">
      <c r="A49" s="48"/>
      <c r="B49" s="1214"/>
      <c r="C49" s="1215"/>
      <c r="D49" s="62"/>
      <c r="E49" s="1191" t="s">
        <v>16</v>
      </c>
      <c r="F49" s="1191"/>
      <c r="G49" s="1191"/>
      <c r="H49" s="1191"/>
      <c r="I49" s="1191"/>
      <c r="J49" s="1192"/>
      <c r="K49" s="63">
        <v>135</v>
      </c>
      <c r="L49" s="64">
        <v>135</v>
      </c>
      <c r="M49" s="64">
        <v>126</v>
      </c>
      <c r="N49" s="64">
        <v>116</v>
      </c>
      <c r="O49" s="65">
        <v>113</v>
      </c>
      <c r="P49" s="48"/>
      <c r="Q49" s="48"/>
      <c r="R49" s="48"/>
      <c r="S49" s="48"/>
      <c r="T49" s="48"/>
      <c r="U49" s="48"/>
    </row>
    <row r="50" spans="1:21" ht="30.75" customHeight="1" x14ac:dyDescent="0.15">
      <c r="A50" s="48"/>
      <c r="B50" s="1214"/>
      <c r="C50" s="1215"/>
      <c r="D50" s="62"/>
      <c r="E50" s="1191" t="s">
        <v>17</v>
      </c>
      <c r="F50" s="1191"/>
      <c r="G50" s="1191"/>
      <c r="H50" s="1191"/>
      <c r="I50" s="1191"/>
      <c r="J50" s="1192"/>
      <c r="K50" s="63">
        <v>340</v>
      </c>
      <c r="L50" s="64">
        <v>335</v>
      </c>
      <c r="M50" s="64">
        <v>561</v>
      </c>
      <c r="N50" s="64">
        <v>812</v>
      </c>
      <c r="O50" s="65">
        <v>446</v>
      </c>
      <c r="P50" s="48"/>
      <c r="Q50" s="48"/>
      <c r="R50" s="48"/>
      <c r="S50" s="48"/>
      <c r="T50" s="48"/>
      <c r="U50" s="48"/>
    </row>
    <row r="51" spans="1:21" ht="30.75" customHeight="1" x14ac:dyDescent="0.15">
      <c r="A51" s="48"/>
      <c r="B51" s="1216"/>
      <c r="C51" s="1217"/>
      <c r="D51" s="66"/>
      <c r="E51" s="1191" t="s">
        <v>18</v>
      </c>
      <c r="F51" s="1191"/>
      <c r="G51" s="1191"/>
      <c r="H51" s="1191"/>
      <c r="I51" s="1191"/>
      <c r="J51" s="1192"/>
      <c r="K51" s="63">
        <v>0</v>
      </c>
      <c r="L51" s="64">
        <v>0</v>
      </c>
      <c r="M51" s="64">
        <v>0</v>
      </c>
      <c r="N51" s="64">
        <v>0</v>
      </c>
      <c r="O51" s="65" t="s">
        <v>517</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3448</v>
      </c>
      <c r="L52" s="64">
        <v>3457</v>
      </c>
      <c r="M52" s="64">
        <v>3929</v>
      </c>
      <c r="N52" s="64">
        <v>3629</v>
      </c>
      <c r="O52" s="65">
        <v>3281</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1452</v>
      </c>
      <c r="L53" s="69">
        <v>1260</v>
      </c>
      <c r="M53" s="69">
        <v>1019</v>
      </c>
      <c r="N53" s="69">
        <v>1484</v>
      </c>
      <c r="O53" s="70">
        <v>1445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576</v>
      </c>
      <c r="P56" s="48"/>
      <c r="Q56" s="48"/>
      <c r="R56" s="48"/>
      <c r="S56" s="48"/>
      <c r="T56" s="48"/>
      <c r="U56" s="48"/>
    </row>
    <row r="57" spans="1:21" ht="31.5" customHeight="1" thickBot="1" x14ac:dyDescent="0.2">
      <c r="A57" s="48"/>
      <c r="B57" s="76"/>
      <c r="C57" s="77"/>
      <c r="D57" s="77"/>
      <c r="E57" s="78"/>
      <c r="F57" s="78"/>
      <c r="G57" s="78"/>
      <c r="H57" s="78"/>
      <c r="I57" s="78"/>
      <c r="J57" s="79" t="s">
        <v>2</v>
      </c>
      <c r="K57" s="80" t="s">
        <v>577</v>
      </c>
      <c r="L57" s="81" t="s">
        <v>578</v>
      </c>
      <c r="M57" s="81" t="s">
        <v>579</v>
      </c>
      <c r="N57" s="81" t="s">
        <v>580</v>
      </c>
      <c r="O57" s="82" t="s">
        <v>581</v>
      </c>
      <c r="P57" s="48"/>
      <c r="Q57" s="48"/>
      <c r="R57" s="48"/>
      <c r="S57" s="48"/>
      <c r="T57" s="48"/>
      <c r="U57" s="48"/>
    </row>
    <row r="58" spans="1:21" ht="31.5" customHeight="1" x14ac:dyDescent="0.15">
      <c r="B58" s="1197" t="s">
        <v>26</v>
      </c>
      <c r="C58" s="1198"/>
      <c r="D58" s="1203" t="s">
        <v>27</v>
      </c>
      <c r="E58" s="1204"/>
      <c r="F58" s="1204"/>
      <c r="G58" s="1204"/>
      <c r="H58" s="1204"/>
      <c r="I58" s="1204"/>
      <c r="J58" s="1205"/>
      <c r="K58" s="83">
        <v>21</v>
      </c>
      <c r="L58" s="84">
        <v>21</v>
      </c>
      <c r="M58" s="84">
        <v>21</v>
      </c>
      <c r="N58" s="84">
        <v>0</v>
      </c>
      <c r="O58" s="85">
        <v>0</v>
      </c>
    </row>
    <row r="59" spans="1:21" ht="31.5" customHeight="1" x14ac:dyDescent="0.15">
      <c r="B59" s="1199"/>
      <c r="C59" s="1200"/>
      <c r="D59" s="1206" t="s">
        <v>28</v>
      </c>
      <c r="E59" s="1207"/>
      <c r="F59" s="1207"/>
      <c r="G59" s="1207"/>
      <c r="H59" s="1207"/>
      <c r="I59" s="1207"/>
      <c r="J59" s="1208"/>
      <c r="K59" s="86">
        <v>300</v>
      </c>
      <c r="L59" s="87">
        <v>342</v>
      </c>
      <c r="M59" s="87">
        <v>384</v>
      </c>
      <c r="N59" s="87">
        <v>0</v>
      </c>
      <c r="O59" s="88">
        <v>0</v>
      </c>
    </row>
    <row r="60" spans="1:21" ht="31.5" customHeight="1" thickBot="1" x14ac:dyDescent="0.2">
      <c r="B60" s="1201"/>
      <c r="C60" s="1202"/>
      <c r="D60" s="1209" t="s">
        <v>29</v>
      </c>
      <c r="E60" s="1210"/>
      <c r="F60" s="1210"/>
      <c r="G60" s="1210"/>
      <c r="H60" s="1210"/>
      <c r="I60" s="1210"/>
      <c r="J60" s="1211"/>
      <c r="K60" s="89">
        <v>150</v>
      </c>
      <c r="L60" s="90">
        <v>171</v>
      </c>
      <c r="M60" s="90">
        <v>193</v>
      </c>
      <c r="N60" s="90">
        <v>0</v>
      </c>
      <c r="O60" s="91">
        <v>0</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CJKsfPSfkP2WEKGDC1q2twc5PoGTH940Wby+5R6k1WielCEoY9ra91NrJN17uHnOZeGyBd8UTnJZCdqtGc6zQ==" saltValue="TdqEh0uX1v5e9jBAk6jNv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558</v>
      </c>
      <c r="J40" s="103" t="s">
        <v>559</v>
      </c>
      <c r="K40" s="103" t="s">
        <v>560</v>
      </c>
      <c r="L40" s="103" t="s">
        <v>561</v>
      </c>
      <c r="M40" s="104" t="s">
        <v>562</v>
      </c>
    </row>
    <row r="41" spans="2:13" ht="27.75" customHeight="1" x14ac:dyDescent="0.15">
      <c r="B41" s="1232" t="s">
        <v>32</v>
      </c>
      <c r="C41" s="1233"/>
      <c r="D41" s="105"/>
      <c r="E41" s="1234" t="s">
        <v>33</v>
      </c>
      <c r="F41" s="1234"/>
      <c r="G41" s="1234"/>
      <c r="H41" s="1235"/>
      <c r="I41" s="355">
        <v>29472</v>
      </c>
      <c r="J41" s="356">
        <v>28341</v>
      </c>
      <c r="K41" s="356">
        <v>27560</v>
      </c>
      <c r="L41" s="356">
        <v>27336</v>
      </c>
      <c r="M41" s="357">
        <v>26248</v>
      </c>
    </row>
    <row r="42" spans="2:13" ht="27.75" customHeight="1" x14ac:dyDescent="0.15">
      <c r="B42" s="1222"/>
      <c r="C42" s="1223"/>
      <c r="D42" s="106"/>
      <c r="E42" s="1226" t="s">
        <v>34</v>
      </c>
      <c r="F42" s="1226"/>
      <c r="G42" s="1226"/>
      <c r="H42" s="1227"/>
      <c r="I42" s="358">
        <v>2437</v>
      </c>
      <c r="J42" s="359">
        <v>2134</v>
      </c>
      <c r="K42" s="359">
        <v>1601</v>
      </c>
      <c r="L42" s="359">
        <v>806</v>
      </c>
      <c r="M42" s="360">
        <v>502</v>
      </c>
    </row>
    <row r="43" spans="2:13" ht="27.75" customHeight="1" x14ac:dyDescent="0.15">
      <c r="B43" s="1222"/>
      <c r="C43" s="1223"/>
      <c r="D43" s="106"/>
      <c r="E43" s="1226" t="s">
        <v>35</v>
      </c>
      <c r="F43" s="1226"/>
      <c r="G43" s="1226"/>
      <c r="H43" s="1227"/>
      <c r="I43" s="358">
        <v>18416</v>
      </c>
      <c r="J43" s="359">
        <v>17490</v>
      </c>
      <c r="K43" s="359">
        <v>16297</v>
      </c>
      <c r="L43" s="359">
        <v>14832</v>
      </c>
      <c r="M43" s="360">
        <v>14253</v>
      </c>
    </row>
    <row r="44" spans="2:13" ht="27.75" customHeight="1" x14ac:dyDescent="0.15">
      <c r="B44" s="1222"/>
      <c r="C44" s="1223"/>
      <c r="D44" s="106"/>
      <c r="E44" s="1226" t="s">
        <v>36</v>
      </c>
      <c r="F44" s="1226"/>
      <c r="G44" s="1226"/>
      <c r="H44" s="1227"/>
      <c r="I44" s="358">
        <v>1164</v>
      </c>
      <c r="J44" s="359">
        <v>1076</v>
      </c>
      <c r="K44" s="359">
        <v>1082</v>
      </c>
      <c r="L44" s="359">
        <v>1118</v>
      </c>
      <c r="M44" s="360">
        <v>1156</v>
      </c>
    </row>
    <row r="45" spans="2:13" ht="27.75" customHeight="1" x14ac:dyDescent="0.15">
      <c r="B45" s="1222"/>
      <c r="C45" s="1223"/>
      <c r="D45" s="106"/>
      <c r="E45" s="1226" t="s">
        <v>37</v>
      </c>
      <c r="F45" s="1226"/>
      <c r="G45" s="1226"/>
      <c r="H45" s="1227"/>
      <c r="I45" s="358">
        <v>2735</v>
      </c>
      <c r="J45" s="359">
        <v>2665</v>
      </c>
      <c r="K45" s="359">
        <v>2673</v>
      </c>
      <c r="L45" s="359">
        <v>2672</v>
      </c>
      <c r="M45" s="360">
        <v>2663</v>
      </c>
    </row>
    <row r="46" spans="2:13" ht="27.75" customHeight="1" x14ac:dyDescent="0.15">
      <c r="B46" s="1222"/>
      <c r="C46" s="1223"/>
      <c r="D46" s="107"/>
      <c r="E46" s="1226" t="s">
        <v>38</v>
      </c>
      <c r="F46" s="1226"/>
      <c r="G46" s="1226"/>
      <c r="H46" s="1227"/>
      <c r="I46" s="358">
        <v>406</v>
      </c>
      <c r="J46" s="359">
        <v>413</v>
      </c>
      <c r="K46" s="359">
        <v>424</v>
      </c>
      <c r="L46" s="359">
        <v>433</v>
      </c>
      <c r="M46" s="360">
        <v>312</v>
      </c>
    </row>
    <row r="47" spans="2:13" ht="27.75" customHeight="1" x14ac:dyDescent="0.15">
      <c r="B47" s="1222"/>
      <c r="C47" s="1223"/>
      <c r="D47" s="108"/>
      <c r="E47" s="1236" t="s">
        <v>39</v>
      </c>
      <c r="F47" s="1237"/>
      <c r="G47" s="1237"/>
      <c r="H47" s="1238"/>
      <c r="I47" s="358" t="s">
        <v>517</v>
      </c>
      <c r="J47" s="359" t="s">
        <v>517</v>
      </c>
      <c r="K47" s="359" t="s">
        <v>517</v>
      </c>
      <c r="L47" s="359" t="s">
        <v>517</v>
      </c>
      <c r="M47" s="360" t="s">
        <v>517</v>
      </c>
    </row>
    <row r="48" spans="2:13" ht="27.75" customHeight="1" x14ac:dyDescent="0.15">
      <c r="B48" s="1222"/>
      <c r="C48" s="1223"/>
      <c r="D48" s="106"/>
      <c r="E48" s="1226" t="s">
        <v>40</v>
      </c>
      <c r="F48" s="1226"/>
      <c r="G48" s="1226"/>
      <c r="H48" s="1227"/>
      <c r="I48" s="358" t="s">
        <v>517</v>
      </c>
      <c r="J48" s="359" t="s">
        <v>517</v>
      </c>
      <c r="K48" s="359" t="s">
        <v>517</v>
      </c>
      <c r="L48" s="359" t="s">
        <v>517</v>
      </c>
      <c r="M48" s="360" t="s">
        <v>517</v>
      </c>
    </row>
    <row r="49" spans="2:13" ht="27.75" customHeight="1" x14ac:dyDescent="0.15">
      <c r="B49" s="1224"/>
      <c r="C49" s="1225"/>
      <c r="D49" s="106"/>
      <c r="E49" s="1226" t="s">
        <v>41</v>
      </c>
      <c r="F49" s="1226"/>
      <c r="G49" s="1226"/>
      <c r="H49" s="1227"/>
      <c r="I49" s="358" t="s">
        <v>517</v>
      </c>
      <c r="J49" s="359" t="s">
        <v>517</v>
      </c>
      <c r="K49" s="359" t="s">
        <v>517</v>
      </c>
      <c r="L49" s="359" t="s">
        <v>517</v>
      </c>
      <c r="M49" s="360" t="s">
        <v>517</v>
      </c>
    </row>
    <row r="50" spans="2:13" ht="27.75" customHeight="1" x14ac:dyDescent="0.15">
      <c r="B50" s="1220" t="s">
        <v>42</v>
      </c>
      <c r="C50" s="1221"/>
      <c r="D50" s="109"/>
      <c r="E50" s="1226" t="s">
        <v>43</v>
      </c>
      <c r="F50" s="1226"/>
      <c r="G50" s="1226"/>
      <c r="H50" s="1227"/>
      <c r="I50" s="358">
        <v>5677</v>
      </c>
      <c r="J50" s="359">
        <v>6973</v>
      </c>
      <c r="K50" s="359">
        <v>7579</v>
      </c>
      <c r="L50" s="359">
        <v>8905</v>
      </c>
      <c r="M50" s="360">
        <v>9468</v>
      </c>
    </row>
    <row r="51" spans="2:13" ht="27.75" customHeight="1" x14ac:dyDescent="0.15">
      <c r="B51" s="1222"/>
      <c r="C51" s="1223"/>
      <c r="D51" s="106"/>
      <c r="E51" s="1226" t="s">
        <v>44</v>
      </c>
      <c r="F51" s="1226"/>
      <c r="G51" s="1226"/>
      <c r="H51" s="1227"/>
      <c r="I51" s="358">
        <v>8878</v>
      </c>
      <c r="J51" s="359">
        <v>8806</v>
      </c>
      <c r="K51" s="359">
        <v>8778</v>
      </c>
      <c r="L51" s="359">
        <v>7881</v>
      </c>
      <c r="M51" s="360">
        <v>7443</v>
      </c>
    </row>
    <row r="52" spans="2:13" ht="27.75" customHeight="1" x14ac:dyDescent="0.15">
      <c r="B52" s="1224"/>
      <c r="C52" s="1225"/>
      <c r="D52" s="106"/>
      <c r="E52" s="1226" t="s">
        <v>45</v>
      </c>
      <c r="F52" s="1226"/>
      <c r="G52" s="1226"/>
      <c r="H52" s="1227"/>
      <c r="I52" s="358">
        <v>30484</v>
      </c>
      <c r="J52" s="359">
        <v>29560</v>
      </c>
      <c r="K52" s="359">
        <v>28961</v>
      </c>
      <c r="L52" s="359">
        <v>28216</v>
      </c>
      <c r="M52" s="360">
        <v>27289</v>
      </c>
    </row>
    <row r="53" spans="2:13" ht="27.75" customHeight="1" thickBot="1" x14ac:dyDescent="0.2">
      <c r="B53" s="1228" t="s">
        <v>46</v>
      </c>
      <c r="C53" s="1229"/>
      <c r="D53" s="110"/>
      <c r="E53" s="1230" t="s">
        <v>47</v>
      </c>
      <c r="F53" s="1230"/>
      <c r="G53" s="1230"/>
      <c r="H53" s="1231"/>
      <c r="I53" s="361">
        <v>9591</v>
      </c>
      <c r="J53" s="362">
        <v>6780</v>
      </c>
      <c r="K53" s="362">
        <v>4319</v>
      </c>
      <c r="L53" s="362">
        <v>2195</v>
      </c>
      <c r="M53" s="363">
        <v>935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LdP/DUWWKe0Mb/g2G8N3poSO17CGwA/EROM/fsAq9MFEZQZW4fn1D6prm9djThXfgCxoEO0EvjVej06HVTX5A==" saltValue="BoxOl5OnWZKyWjgz+qLu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560</v>
      </c>
      <c r="G54" s="119" t="s">
        <v>561</v>
      </c>
      <c r="H54" s="120" t="s">
        <v>562</v>
      </c>
    </row>
    <row r="55" spans="2:8" ht="52.5" customHeight="1" x14ac:dyDescent="0.15">
      <c r="B55" s="121"/>
      <c r="C55" s="1247" t="s">
        <v>50</v>
      </c>
      <c r="D55" s="1247"/>
      <c r="E55" s="1248"/>
      <c r="F55" s="122">
        <v>3365</v>
      </c>
      <c r="G55" s="122">
        <v>4340</v>
      </c>
      <c r="H55" s="123">
        <v>4834</v>
      </c>
    </row>
    <row r="56" spans="2:8" ht="52.5" customHeight="1" x14ac:dyDescent="0.15">
      <c r="B56" s="124"/>
      <c r="C56" s="1249" t="s">
        <v>51</v>
      </c>
      <c r="D56" s="1249"/>
      <c r="E56" s="1250"/>
      <c r="F56" s="125" t="s">
        <v>517</v>
      </c>
      <c r="G56" s="125" t="s">
        <v>517</v>
      </c>
      <c r="H56" s="126" t="s">
        <v>517</v>
      </c>
    </row>
    <row r="57" spans="2:8" ht="53.25" customHeight="1" x14ac:dyDescent="0.15">
      <c r="B57" s="124"/>
      <c r="C57" s="1251" t="s">
        <v>52</v>
      </c>
      <c r="D57" s="1251"/>
      <c r="E57" s="1252"/>
      <c r="F57" s="127">
        <v>4046</v>
      </c>
      <c r="G57" s="127">
        <v>4156</v>
      </c>
      <c r="H57" s="128">
        <v>4219</v>
      </c>
    </row>
    <row r="58" spans="2:8" ht="45.75" customHeight="1" x14ac:dyDescent="0.15">
      <c r="B58" s="129"/>
      <c r="C58" s="1239" t="s">
        <v>53</v>
      </c>
      <c r="D58" s="1240"/>
      <c r="E58" s="1241"/>
      <c r="F58" s="130"/>
      <c r="G58" s="130"/>
      <c r="H58" s="131"/>
    </row>
    <row r="59" spans="2:8" ht="45.75" customHeight="1" x14ac:dyDescent="0.15">
      <c r="B59" s="129"/>
      <c r="C59" s="1239" t="s">
        <v>54</v>
      </c>
      <c r="D59" s="1240"/>
      <c r="E59" s="1241"/>
      <c r="F59" s="130"/>
      <c r="G59" s="130"/>
      <c r="H59" s="131"/>
    </row>
    <row r="60" spans="2:8" ht="45.75" customHeight="1" x14ac:dyDescent="0.15">
      <c r="B60" s="129"/>
      <c r="C60" s="1239" t="s">
        <v>54</v>
      </c>
      <c r="D60" s="1240"/>
      <c r="E60" s="1241"/>
      <c r="F60" s="130"/>
      <c r="G60" s="130"/>
      <c r="H60" s="131"/>
    </row>
    <row r="61" spans="2:8" ht="45.75" customHeight="1" x14ac:dyDescent="0.15">
      <c r="B61" s="129"/>
      <c r="C61" s="1239" t="s">
        <v>54</v>
      </c>
      <c r="D61" s="1240"/>
      <c r="E61" s="1241"/>
      <c r="F61" s="130"/>
      <c r="G61" s="130"/>
      <c r="H61" s="131"/>
    </row>
    <row r="62" spans="2:8" ht="45.75" customHeight="1" thickBot="1" x14ac:dyDescent="0.2">
      <c r="B62" s="132"/>
      <c r="C62" s="1242" t="s">
        <v>54</v>
      </c>
      <c r="D62" s="1243"/>
      <c r="E62" s="1244"/>
      <c r="F62" s="133"/>
      <c r="G62" s="133"/>
      <c r="H62" s="134"/>
    </row>
    <row r="63" spans="2:8" ht="52.5" customHeight="1" thickBot="1" x14ac:dyDescent="0.2">
      <c r="B63" s="135"/>
      <c r="C63" s="1245" t="s">
        <v>55</v>
      </c>
      <c r="D63" s="1245"/>
      <c r="E63" s="1246"/>
      <c r="F63" s="136">
        <v>7411</v>
      </c>
      <c r="G63" s="136">
        <v>8496</v>
      </c>
      <c r="H63" s="137">
        <v>9053</v>
      </c>
    </row>
    <row r="64" spans="2:8" x14ac:dyDescent="0.15"/>
  </sheetData>
  <sheetProtection algorithmName="SHA-512" hashValue="lgWu4ebzgNojLMKzLzPDDpYeF1duPFwcz5qRoJq+WUF2MCtDoE/w8Dpy7AtQTsJE2HRlPB+ID+RsRsTDU4j9pQ==" saltValue="kg6H1DIGJeI27TTfM2zr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264C1-E9D9-4092-BB81-5548B99E3FBB}">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600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75" t="s">
        <v>603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x14ac:dyDescent="0.15">
      <c r="B44" s="365"/>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x14ac:dyDescent="0.15">
      <c r="B45" s="365"/>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x14ac:dyDescent="0.15">
      <c r="B46" s="365"/>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x14ac:dyDescent="0.15">
      <c r="B47" s="365"/>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598</v>
      </c>
    </row>
    <row r="50" spans="1:109" ht="13.5" x14ac:dyDescent="0.15">
      <c r="B50" s="365"/>
      <c r="G50" s="1257"/>
      <c r="H50" s="1257"/>
      <c r="I50" s="1257"/>
      <c r="J50" s="1257"/>
      <c r="K50" s="373"/>
      <c r="L50" s="373"/>
      <c r="M50" s="372"/>
      <c r="N50" s="372"/>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5" t="s">
        <v>558</v>
      </c>
      <c r="BQ50" s="1255"/>
      <c r="BR50" s="1255"/>
      <c r="BS50" s="1255"/>
      <c r="BT50" s="1255"/>
      <c r="BU50" s="1255"/>
      <c r="BV50" s="1255"/>
      <c r="BW50" s="1255"/>
      <c r="BX50" s="1255" t="s">
        <v>559</v>
      </c>
      <c r="BY50" s="1255"/>
      <c r="BZ50" s="1255"/>
      <c r="CA50" s="1255"/>
      <c r="CB50" s="1255"/>
      <c r="CC50" s="1255"/>
      <c r="CD50" s="1255"/>
      <c r="CE50" s="1255"/>
      <c r="CF50" s="1255" t="s">
        <v>560</v>
      </c>
      <c r="CG50" s="1255"/>
      <c r="CH50" s="1255"/>
      <c r="CI50" s="1255"/>
      <c r="CJ50" s="1255"/>
      <c r="CK50" s="1255"/>
      <c r="CL50" s="1255"/>
      <c r="CM50" s="1255"/>
      <c r="CN50" s="1255" t="s">
        <v>561</v>
      </c>
      <c r="CO50" s="1255"/>
      <c r="CP50" s="1255"/>
      <c r="CQ50" s="1255"/>
      <c r="CR50" s="1255"/>
      <c r="CS50" s="1255"/>
      <c r="CT50" s="1255"/>
      <c r="CU50" s="1255"/>
      <c r="CV50" s="1255" t="s">
        <v>562</v>
      </c>
      <c r="CW50" s="1255"/>
      <c r="CX50" s="1255"/>
      <c r="CY50" s="1255"/>
      <c r="CZ50" s="1255"/>
      <c r="DA50" s="1255"/>
      <c r="DB50" s="1255"/>
      <c r="DC50" s="1255"/>
    </row>
    <row r="51" spans="1:109" ht="13.5" customHeight="1" x14ac:dyDescent="0.15">
      <c r="B51" s="365"/>
      <c r="G51" s="1261"/>
      <c r="H51" s="1261"/>
      <c r="I51" s="1274"/>
      <c r="J51" s="1274"/>
      <c r="K51" s="1258"/>
      <c r="L51" s="1258"/>
      <c r="M51" s="1258"/>
      <c r="N51" s="1258"/>
      <c r="AM51" s="371"/>
      <c r="AN51" s="1256" t="s">
        <v>597</v>
      </c>
      <c r="AO51" s="1256"/>
      <c r="AP51" s="1256"/>
      <c r="AQ51" s="1256"/>
      <c r="AR51" s="1256"/>
      <c r="AS51" s="1256"/>
      <c r="AT51" s="1256"/>
      <c r="AU51" s="1256"/>
      <c r="AV51" s="1256"/>
      <c r="AW51" s="1256"/>
      <c r="AX51" s="1256"/>
      <c r="AY51" s="1256"/>
      <c r="AZ51" s="1256"/>
      <c r="BA51" s="1256"/>
      <c r="BB51" s="1256" t="s">
        <v>595</v>
      </c>
      <c r="BC51" s="1256"/>
      <c r="BD51" s="1256"/>
      <c r="BE51" s="1256"/>
      <c r="BF51" s="1256"/>
      <c r="BG51" s="1256"/>
      <c r="BH51" s="1256"/>
      <c r="BI51" s="1256"/>
      <c r="BJ51" s="1256"/>
      <c r="BK51" s="1256"/>
      <c r="BL51" s="1256"/>
      <c r="BM51" s="1256"/>
      <c r="BN51" s="1256"/>
      <c r="BO51" s="1256"/>
      <c r="BP51" s="1253">
        <v>68.2</v>
      </c>
      <c r="BQ51" s="1253"/>
      <c r="BR51" s="1253"/>
      <c r="BS51" s="1253"/>
      <c r="BT51" s="1253"/>
      <c r="BU51" s="1253"/>
      <c r="BV51" s="1253"/>
      <c r="BW51" s="1253"/>
      <c r="BX51" s="1253">
        <v>47.9</v>
      </c>
      <c r="BY51" s="1253"/>
      <c r="BZ51" s="1253"/>
      <c r="CA51" s="1253"/>
      <c r="CB51" s="1253"/>
      <c r="CC51" s="1253"/>
      <c r="CD51" s="1253"/>
      <c r="CE51" s="1253"/>
      <c r="CF51" s="1253">
        <v>29.3</v>
      </c>
      <c r="CG51" s="1253"/>
      <c r="CH51" s="1253"/>
      <c r="CI51" s="1253"/>
      <c r="CJ51" s="1253"/>
      <c r="CK51" s="1253"/>
      <c r="CL51" s="1253"/>
      <c r="CM51" s="1253"/>
      <c r="CN51" s="1253">
        <v>14.2</v>
      </c>
      <c r="CO51" s="1253"/>
      <c r="CP51" s="1253"/>
      <c r="CQ51" s="1253"/>
      <c r="CR51" s="1253"/>
      <c r="CS51" s="1253"/>
      <c r="CT51" s="1253"/>
      <c r="CU51" s="1253"/>
      <c r="CV51" s="1253">
        <v>6.1</v>
      </c>
      <c r="CW51" s="1253"/>
      <c r="CX51" s="1253"/>
      <c r="CY51" s="1253"/>
      <c r="CZ51" s="1253"/>
      <c r="DA51" s="1253"/>
      <c r="DB51" s="1253"/>
      <c r="DC51" s="1253"/>
    </row>
    <row r="52" spans="1:109" ht="13.5" x14ac:dyDescent="0.15">
      <c r="B52" s="365"/>
      <c r="G52" s="1261"/>
      <c r="H52" s="1261"/>
      <c r="I52" s="1274"/>
      <c r="J52" s="1274"/>
      <c r="K52" s="1258"/>
      <c r="L52" s="1258"/>
      <c r="M52" s="1258"/>
      <c r="N52" s="1258"/>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1"/>
      <c r="H53" s="1261"/>
      <c r="I53" s="1257"/>
      <c r="J53" s="1257"/>
      <c r="K53" s="1258"/>
      <c r="L53" s="1258"/>
      <c r="M53" s="1258"/>
      <c r="N53" s="1258"/>
      <c r="AM53" s="371"/>
      <c r="AN53" s="1256"/>
      <c r="AO53" s="1256"/>
      <c r="AP53" s="1256"/>
      <c r="AQ53" s="1256"/>
      <c r="AR53" s="1256"/>
      <c r="AS53" s="1256"/>
      <c r="AT53" s="1256"/>
      <c r="AU53" s="1256"/>
      <c r="AV53" s="1256"/>
      <c r="AW53" s="1256"/>
      <c r="AX53" s="1256"/>
      <c r="AY53" s="1256"/>
      <c r="AZ53" s="1256"/>
      <c r="BA53" s="1256"/>
      <c r="BB53" s="1256" t="s">
        <v>602</v>
      </c>
      <c r="BC53" s="1256"/>
      <c r="BD53" s="1256"/>
      <c r="BE53" s="1256"/>
      <c r="BF53" s="1256"/>
      <c r="BG53" s="1256"/>
      <c r="BH53" s="1256"/>
      <c r="BI53" s="1256"/>
      <c r="BJ53" s="1256"/>
      <c r="BK53" s="1256"/>
      <c r="BL53" s="1256"/>
      <c r="BM53" s="1256"/>
      <c r="BN53" s="1256"/>
      <c r="BO53" s="1256"/>
      <c r="BP53" s="1253">
        <v>61.8</v>
      </c>
      <c r="BQ53" s="1253"/>
      <c r="BR53" s="1253"/>
      <c r="BS53" s="1253"/>
      <c r="BT53" s="1253"/>
      <c r="BU53" s="1253"/>
      <c r="BV53" s="1253"/>
      <c r="BW53" s="1253"/>
      <c r="BX53" s="1253">
        <v>62.3</v>
      </c>
      <c r="BY53" s="1253"/>
      <c r="BZ53" s="1253"/>
      <c r="CA53" s="1253"/>
      <c r="CB53" s="1253"/>
      <c r="CC53" s="1253"/>
      <c r="CD53" s="1253"/>
      <c r="CE53" s="1253"/>
      <c r="CF53" s="1253">
        <v>63.5</v>
      </c>
      <c r="CG53" s="1253"/>
      <c r="CH53" s="1253"/>
      <c r="CI53" s="1253"/>
      <c r="CJ53" s="1253"/>
      <c r="CK53" s="1253"/>
      <c r="CL53" s="1253"/>
      <c r="CM53" s="1253"/>
      <c r="CN53" s="1253">
        <v>62.2</v>
      </c>
      <c r="CO53" s="1253"/>
      <c r="CP53" s="1253"/>
      <c r="CQ53" s="1253"/>
      <c r="CR53" s="1253"/>
      <c r="CS53" s="1253"/>
      <c r="CT53" s="1253"/>
      <c r="CU53" s="1253"/>
      <c r="CV53" s="1253">
        <v>63.1</v>
      </c>
      <c r="CW53" s="1253"/>
      <c r="CX53" s="1253"/>
      <c r="CY53" s="1253"/>
      <c r="CZ53" s="1253"/>
      <c r="DA53" s="1253"/>
      <c r="DB53" s="1253"/>
      <c r="DC53" s="1253"/>
    </row>
    <row r="54" spans="1:109" ht="13.5" x14ac:dyDescent="0.15">
      <c r="A54" s="379"/>
      <c r="B54" s="365"/>
      <c r="G54" s="1261"/>
      <c r="H54" s="1261"/>
      <c r="I54" s="1257"/>
      <c r="J54" s="1257"/>
      <c r="K54" s="1258"/>
      <c r="L54" s="1258"/>
      <c r="M54" s="1258"/>
      <c r="N54" s="1258"/>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7"/>
      <c r="H55" s="1257"/>
      <c r="I55" s="1257"/>
      <c r="J55" s="1257"/>
      <c r="K55" s="1258"/>
      <c r="L55" s="1258"/>
      <c r="M55" s="1258"/>
      <c r="N55" s="1258"/>
      <c r="AN55" s="1255" t="s">
        <v>596</v>
      </c>
      <c r="AO55" s="1255"/>
      <c r="AP55" s="1255"/>
      <c r="AQ55" s="1255"/>
      <c r="AR55" s="1255"/>
      <c r="AS55" s="1255"/>
      <c r="AT55" s="1255"/>
      <c r="AU55" s="1255"/>
      <c r="AV55" s="1255"/>
      <c r="AW55" s="1255"/>
      <c r="AX55" s="1255"/>
      <c r="AY55" s="1255"/>
      <c r="AZ55" s="1255"/>
      <c r="BA55" s="1255"/>
      <c r="BB55" s="1256" t="s">
        <v>595</v>
      </c>
      <c r="BC55" s="1256"/>
      <c r="BD55" s="1256"/>
      <c r="BE55" s="1256"/>
      <c r="BF55" s="1256"/>
      <c r="BG55" s="1256"/>
      <c r="BH55" s="1256"/>
      <c r="BI55" s="1256"/>
      <c r="BJ55" s="1256"/>
      <c r="BK55" s="1256"/>
      <c r="BL55" s="1256"/>
      <c r="BM55" s="1256"/>
      <c r="BN55" s="1256"/>
      <c r="BO55" s="1256"/>
      <c r="BP55" s="1253">
        <v>24.2</v>
      </c>
      <c r="BQ55" s="1253"/>
      <c r="BR55" s="1253"/>
      <c r="BS55" s="1253"/>
      <c r="BT55" s="1253"/>
      <c r="BU55" s="1253"/>
      <c r="BV55" s="1253"/>
      <c r="BW55" s="1253"/>
      <c r="BX55" s="1253">
        <v>22.1</v>
      </c>
      <c r="BY55" s="1253"/>
      <c r="BZ55" s="1253"/>
      <c r="CA55" s="1253"/>
      <c r="CB55" s="1253"/>
      <c r="CC55" s="1253"/>
      <c r="CD55" s="1253"/>
      <c r="CE55" s="1253"/>
      <c r="CF55" s="1253">
        <v>20.399999999999999</v>
      </c>
      <c r="CG55" s="1253"/>
      <c r="CH55" s="1253"/>
      <c r="CI55" s="1253"/>
      <c r="CJ55" s="1253"/>
      <c r="CK55" s="1253"/>
      <c r="CL55" s="1253"/>
      <c r="CM55" s="1253"/>
      <c r="CN55" s="1253">
        <v>11.2</v>
      </c>
      <c r="CO55" s="1253"/>
      <c r="CP55" s="1253"/>
      <c r="CQ55" s="1253"/>
      <c r="CR55" s="1253"/>
      <c r="CS55" s="1253"/>
      <c r="CT55" s="1253"/>
      <c r="CU55" s="1253"/>
      <c r="CV55" s="1253">
        <v>4.5999999999999996</v>
      </c>
      <c r="CW55" s="1253"/>
      <c r="CX55" s="1253"/>
      <c r="CY55" s="1253"/>
      <c r="CZ55" s="1253"/>
      <c r="DA55" s="1253"/>
      <c r="DB55" s="1253"/>
      <c r="DC55" s="1253"/>
    </row>
    <row r="56" spans="1:109" ht="13.5" x14ac:dyDescent="0.15">
      <c r="A56" s="379"/>
      <c r="B56" s="365"/>
      <c r="G56" s="1257"/>
      <c r="H56" s="1257"/>
      <c r="I56" s="1257"/>
      <c r="J56" s="1257"/>
      <c r="K56" s="1258"/>
      <c r="L56" s="1258"/>
      <c r="M56" s="1258"/>
      <c r="N56" s="1258"/>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7"/>
      <c r="H57" s="1257"/>
      <c r="I57" s="1259"/>
      <c r="J57" s="1259"/>
      <c r="K57" s="1258"/>
      <c r="L57" s="1258"/>
      <c r="M57" s="1258"/>
      <c r="N57" s="1258"/>
      <c r="AM57" s="364"/>
      <c r="AN57" s="1255"/>
      <c r="AO57" s="1255"/>
      <c r="AP57" s="1255"/>
      <c r="AQ57" s="1255"/>
      <c r="AR57" s="1255"/>
      <c r="AS57" s="1255"/>
      <c r="AT57" s="1255"/>
      <c r="AU57" s="1255"/>
      <c r="AV57" s="1255"/>
      <c r="AW57" s="1255"/>
      <c r="AX57" s="1255"/>
      <c r="AY57" s="1255"/>
      <c r="AZ57" s="1255"/>
      <c r="BA57" s="1255"/>
      <c r="BB57" s="1256" t="s">
        <v>602</v>
      </c>
      <c r="BC57" s="1256"/>
      <c r="BD57" s="1256"/>
      <c r="BE57" s="1256"/>
      <c r="BF57" s="1256"/>
      <c r="BG57" s="1256"/>
      <c r="BH57" s="1256"/>
      <c r="BI57" s="1256"/>
      <c r="BJ57" s="1256"/>
      <c r="BK57" s="1256"/>
      <c r="BL57" s="1256"/>
      <c r="BM57" s="1256"/>
      <c r="BN57" s="1256"/>
      <c r="BO57" s="1256"/>
      <c r="BP57" s="1253">
        <v>60.1</v>
      </c>
      <c r="BQ57" s="1253"/>
      <c r="BR57" s="1253"/>
      <c r="BS57" s="1253"/>
      <c r="BT57" s="1253"/>
      <c r="BU57" s="1253"/>
      <c r="BV57" s="1253"/>
      <c r="BW57" s="1253"/>
      <c r="BX57" s="1253">
        <v>61.5</v>
      </c>
      <c r="BY57" s="1253"/>
      <c r="BZ57" s="1253"/>
      <c r="CA57" s="1253"/>
      <c r="CB57" s="1253"/>
      <c r="CC57" s="1253"/>
      <c r="CD57" s="1253"/>
      <c r="CE57" s="1253"/>
      <c r="CF57" s="1253">
        <v>63</v>
      </c>
      <c r="CG57" s="1253"/>
      <c r="CH57" s="1253"/>
      <c r="CI57" s="1253"/>
      <c r="CJ57" s="1253"/>
      <c r="CK57" s="1253"/>
      <c r="CL57" s="1253"/>
      <c r="CM57" s="1253"/>
      <c r="CN57" s="1253">
        <v>63.7</v>
      </c>
      <c r="CO57" s="1253"/>
      <c r="CP57" s="1253"/>
      <c r="CQ57" s="1253"/>
      <c r="CR57" s="1253"/>
      <c r="CS57" s="1253"/>
      <c r="CT57" s="1253"/>
      <c r="CU57" s="1253"/>
      <c r="CV57" s="1253">
        <v>64.099999999999994</v>
      </c>
      <c r="CW57" s="1253"/>
      <c r="CX57" s="1253"/>
      <c r="CY57" s="1253"/>
      <c r="CZ57" s="1253"/>
      <c r="DA57" s="1253"/>
      <c r="DB57" s="1253"/>
      <c r="DC57" s="1253"/>
      <c r="DD57" s="390"/>
      <c r="DE57" s="385"/>
    </row>
    <row r="58" spans="1:109" s="379" customFormat="1" ht="13.5" x14ac:dyDescent="0.15">
      <c r="A58" s="364"/>
      <c r="B58" s="385"/>
      <c r="G58" s="1257"/>
      <c r="H58" s="1257"/>
      <c r="I58" s="1259"/>
      <c r="J58" s="1259"/>
      <c r="K58" s="1258"/>
      <c r="L58" s="1258"/>
      <c r="M58" s="1258"/>
      <c r="N58" s="1258"/>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601</v>
      </c>
    </row>
    <row r="64" spans="1:109" ht="13.5" x14ac:dyDescent="0.15">
      <c r="B64" s="365"/>
      <c r="G64" s="380"/>
      <c r="I64" s="382"/>
      <c r="J64" s="382"/>
      <c r="K64" s="382"/>
      <c r="L64" s="382"/>
      <c r="M64" s="382"/>
      <c r="N64" s="381"/>
      <c r="AM64" s="380"/>
      <c r="AN64" s="380" t="s">
        <v>600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599</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598</v>
      </c>
    </row>
    <row r="72" spans="2:107" ht="13.5" x14ac:dyDescent="0.15">
      <c r="B72" s="365"/>
      <c r="G72" s="1257"/>
      <c r="H72" s="1257"/>
      <c r="I72" s="1257"/>
      <c r="J72" s="1257"/>
      <c r="K72" s="373"/>
      <c r="L72" s="373"/>
      <c r="M72" s="372"/>
      <c r="N72" s="372"/>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5" t="s">
        <v>558</v>
      </c>
      <c r="BQ72" s="1255"/>
      <c r="BR72" s="1255"/>
      <c r="BS72" s="1255"/>
      <c r="BT72" s="1255"/>
      <c r="BU72" s="1255"/>
      <c r="BV72" s="1255"/>
      <c r="BW72" s="1255"/>
      <c r="BX72" s="1255" t="s">
        <v>559</v>
      </c>
      <c r="BY72" s="1255"/>
      <c r="BZ72" s="1255"/>
      <c r="CA72" s="1255"/>
      <c r="CB72" s="1255"/>
      <c r="CC72" s="1255"/>
      <c r="CD72" s="1255"/>
      <c r="CE72" s="1255"/>
      <c r="CF72" s="1255" t="s">
        <v>560</v>
      </c>
      <c r="CG72" s="1255"/>
      <c r="CH72" s="1255"/>
      <c r="CI72" s="1255"/>
      <c r="CJ72" s="1255"/>
      <c r="CK72" s="1255"/>
      <c r="CL72" s="1255"/>
      <c r="CM72" s="1255"/>
      <c r="CN72" s="1255" t="s">
        <v>561</v>
      </c>
      <c r="CO72" s="1255"/>
      <c r="CP72" s="1255"/>
      <c r="CQ72" s="1255"/>
      <c r="CR72" s="1255"/>
      <c r="CS72" s="1255"/>
      <c r="CT72" s="1255"/>
      <c r="CU72" s="1255"/>
      <c r="CV72" s="1255" t="s">
        <v>562</v>
      </c>
      <c r="CW72" s="1255"/>
      <c r="CX72" s="1255"/>
      <c r="CY72" s="1255"/>
      <c r="CZ72" s="1255"/>
      <c r="DA72" s="1255"/>
      <c r="DB72" s="1255"/>
      <c r="DC72" s="1255"/>
    </row>
    <row r="73" spans="2:107" ht="13.5" x14ac:dyDescent="0.15">
      <c r="B73" s="365"/>
      <c r="G73" s="1261"/>
      <c r="H73" s="1261"/>
      <c r="I73" s="1261"/>
      <c r="J73" s="1261"/>
      <c r="K73" s="1254"/>
      <c r="L73" s="1254"/>
      <c r="M73" s="1254"/>
      <c r="N73" s="1254"/>
      <c r="AM73" s="371"/>
      <c r="AN73" s="1256" t="s">
        <v>597</v>
      </c>
      <c r="AO73" s="1256"/>
      <c r="AP73" s="1256"/>
      <c r="AQ73" s="1256"/>
      <c r="AR73" s="1256"/>
      <c r="AS73" s="1256"/>
      <c r="AT73" s="1256"/>
      <c r="AU73" s="1256"/>
      <c r="AV73" s="1256"/>
      <c r="AW73" s="1256"/>
      <c r="AX73" s="1256"/>
      <c r="AY73" s="1256"/>
      <c r="AZ73" s="1256"/>
      <c r="BA73" s="1256"/>
      <c r="BB73" s="1256" t="s">
        <v>595</v>
      </c>
      <c r="BC73" s="1256"/>
      <c r="BD73" s="1256"/>
      <c r="BE73" s="1256"/>
      <c r="BF73" s="1256"/>
      <c r="BG73" s="1256"/>
      <c r="BH73" s="1256"/>
      <c r="BI73" s="1256"/>
      <c r="BJ73" s="1256"/>
      <c r="BK73" s="1256"/>
      <c r="BL73" s="1256"/>
      <c r="BM73" s="1256"/>
      <c r="BN73" s="1256"/>
      <c r="BO73" s="1256"/>
      <c r="BP73" s="1253">
        <v>68.2</v>
      </c>
      <c r="BQ73" s="1253"/>
      <c r="BR73" s="1253"/>
      <c r="BS73" s="1253"/>
      <c r="BT73" s="1253"/>
      <c r="BU73" s="1253"/>
      <c r="BV73" s="1253"/>
      <c r="BW73" s="1253"/>
      <c r="BX73" s="1253">
        <v>47.9</v>
      </c>
      <c r="BY73" s="1253"/>
      <c r="BZ73" s="1253"/>
      <c r="CA73" s="1253"/>
      <c r="CB73" s="1253"/>
      <c r="CC73" s="1253"/>
      <c r="CD73" s="1253"/>
      <c r="CE73" s="1253"/>
      <c r="CF73" s="1253">
        <v>29.3</v>
      </c>
      <c r="CG73" s="1253"/>
      <c r="CH73" s="1253"/>
      <c r="CI73" s="1253"/>
      <c r="CJ73" s="1253"/>
      <c r="CK73" s="1253"/>
      <c r="CL73" s="1253"/>
      <c r="CM73" s="1253"/>
      <c r="CN73" s="1253">
        <v>14.2</v>
      </c>
      <c r="CO73" s="1253"/>
      <c r="CP73" s="1253"/>
      <c r="CQ73" s="1253"/>
      <c r="CR73" s="1253"/>
      <c r="CS73" s="1253"/>
      <c r="CT73" s="1253"/>
      <c r="CU73" s="1253"/>
      <c r="CV73" s="1253">
        <v>6.1</v>
      </c>
      <c r="CW73" s="1253"/>
      <c r="CX73" s="1253"/>
      <c r="CY73" s="1253"/>
      <c r="CZ73" s="1253"/>
      <c r="DA73" s="1253"/>
      <c r="DB73" s="1253"/>
      <c r="DC73" s="1253"/>
    </row>
    <row r="74" spans="2:107" ht="13.5" x14ac:dyDescent="0.15">
      <c r="B74" s="365"/>
      <c r="G74" s="1261"/>
      <c r="H74" s="1261"/>
      <c r="I74" s="1261"/>
      <c r="J74" s="1261"/>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1"/>
      <c r="H75" s="1261"/>
      <c r="I75" s="1257"/>
      <c r="J75" s="1257"/>
      <c r="K75" s="1258"/>
      <c r="L75" s="1258"/>
      <c r="M75" s="1258"/>
      <c r="N75" s="1258"/>
      <c r="AM75" s="371"/>
      <c r="AN75" s="1256"/>
      <c r="AO75" s="1256"/>
      <c r="AP75" s="1256"/>
      <c r="AQ75" s="1256"/>
      <c r="AR75" s="1256"/>
      <c r="AS75" s="1256"/>
      <c r="AT75" s="1256"/>
      <c r="AU75" s="1256"/>
      <c r="AV75" s="1256"/>
      <c r="AW75" s="1256"/>
      <c r="AX75" s="1256"/>
      <c r="AY75" s="1256"/>
      <c r="AZ75" s="1256"/>
      <c r="BA75" s="1256"/>
      <c r="BB75" s="1256" t="s">
        <v>594</v>
      </c>
      <c r="BC75" s="1256"/>
      <c r="BD75" s="1256"/>
      <c r="BE75" s="1256"/>
      <c r="BF75" s="1256"/>
      <c r="BG75" s="1256"/>
      <c r="BH75" s="1256"/>
      <c r="BI75" s="1256"/>
      <c r="BJ75" s="1256"/>
      <c r="BK75" s="1256"/>
      <c r="BL75" s="1256"/>
      <c r="BM75" s="1256"/>
      <c r="BN75" s="1256"/>
      <c r="BO75" s="1256"/>
      <c r="BP75" s="1253">
        <v>11.9</v>
      </c>
      <c r="BQ75" s="1253"/>
      <c r="BR75" s="1253"/>
      <c r="BS75" s="1253"/>
      <c r="BT75" s="1253"/>
      <c r="BU75" s="1253"/>
      <c r="BV75" s="1253"/>
      <c r="BW75" s="1253"/>
      <c r="BX75" s="1253">
        <v>10.4</v>
      </c>
      <c r="BY75" s="1253"/>
      <c r="BZ75" s="1253"/>
      <c r="CA75" s="1253"/>
      <c r="CB75" s="1253"/>
      <c r="CC75" s="1253"/>
      <c r="CD75" s="1253"/>
      <c r="CE75" s="1253"/>
      <c r="CF75" s="1253">
        <v>8.6999999999999993</v>
      </c>
      <c r="CG75" s="1253"/>
      <c r="CH75" s="1253"/>
      <c r="CI75" s="1253"/>
      <c r="CJ75" s="1253"/>
      <c r="CK75" s="1253"/>
      <c r="CL75" s="1253"/>
      <c r="CM75" s="1253"/>
      <c r="CN75" s="1253">
        <v>8.5</v>
      </c>
      <c r="CO75" s="1253"/>
      <c r="CP75" s="1253"/>
      <c r="CQ75" s="1253"/>
      <c r="CR75" s="1253"/>
      <c r="CS75" s="1253"/>
      <c r="CT75" s="1253"/>
      <c r="CU75" s="1253"/>
      <c r="CV75" s="1253">
        <v>8.6999999999999993</v>
      </c>
      <c r="CW75" s="1253"/>
      <c r="CX75" s="1253"/>
      <c r="CY75" s="1253"/>
      <c r="CZ75" s="1253"/>
      <c r="DA75" s="1253"/>
      <c r="DB75" s="1253"/>
      <c r="DC75" s="1253"/>
    </row>
    <row r="76" spans="2:107" ht="13.5" x14ac:dyDescent="0.15">
      <c r="B76" s="365"/>
      <c r="G76" s="1261"/>
      <c r="H76" s="1261"/>
      <c r="I76" s="1257"/>
      <c r="J76" s="1257"/>
      <c r="K76" s="1258"/>
      <c r="L76" s="1258"/>
      <c r="M76" s="1258"/>
      <c r="N76" s="1258"/>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7"/>
      <c r="H77" s="1257"/>
      <c r="I77" s="1257"/>
      <c r="J77" s="1257"/>
      <c r="K77" s="1254"/>
      <c r="L77" s="1254"/>
      <c r="M77" s="1254"/>
      <c r="N77" s="1254"/>
      <c r="AN77" s="1255" t="s">
        <v>596</v>
      </c>
      <c r="AO77" s="1255"/>
      <c r="AP77" s="1255"/>
      <c r="AQ77" s="1255"/>
      <c r="AR77" s="1255"/>
      <c r="AS77" s="1255"/>
      <c r="AT77" s="1255"/>
      <c r="AU77" s="1255"/>
      <c r="AV77" s="1255"/>
      <c r="AW77" s="1255"/>
      <c r="AX77" s="1255"/>
      <c r="AY77" s="1255"/>
      <c r="AZ77" s="1255"/>
      <c r="BA77" s="1255"/>
      <c r="BB77" s="1256" t="s">
        <v>595</v>
      </c>
      <c r="BC77" s="1256"/>
      <c r="BD77" s="1256"/>
      <c r="BE77" s="1256"/>
      <c r="BF77" s="1256"/>
      <c r="BG77" s="1256"/>
      <c r="BH77" s="1256"/>
      <c r="BI77" s="1256"/>
      <c r="BJ77" s="1256"/>
      <c r="BK77" s="1256"/>
      <c r="BL77" s="1256"/>
      <c r="BM77" s="1256"/>
      <c r="BN77" s="1256"/>
      <c r="BO77" s="1256"/>
      <c r="BP77" s="1253">
        <v>24.2</v>
      </c>
      <c r="BQ77" s="1253"/>
      <c r="BR77" s="1253"/>
      <c r="BS77" s="1253"/>
      <c r="BT77" s="1253"/>
      <c r="BU77" s="1253"/>
      <c r="BV77" s="1253"/>
      <c r="BW77" s="1253"/>
      <c r="BX77" s="1253">
        <v>22.1</v>
      </c>
      <c r="BY77" s="1253"/>
      <c r="BZ77" s="1253"/>
      <c r="CA77" s="1253"/>
      <c r="CB77" s="1253"/>
      <c r="CC77" s="1253"/>
      <c r="CD77" s="1253"/>
      <c r="CE77" s="1253"/>
      <c r="CF77" s="1253">
        <v>20.399999999999999</v>
      </c>
      <c r="CG77" s="1253"/>
      <c r="CH77" s="1253"/>
      <c r="CI77" s="1253"/>
      <c r="CJ77" s="1253"/>
      <c r="CK77" s="1253"/>
      <c r="CL77" s="1253"/>
      <c r="CM77" s="1253"/>
      <c r="CN77" s="1253">
        <v>11.2</v>
      </c>
      <c r="CO77" s="1253"/>
      <c r="CP77" s="1253"/>
      <c r="CQ77" s="1253"/>
      <c r="CR77" s="1253"/>
      <c r="CS77" s="1253"/>
      <c r="CT77" s="1253"/>
      <c r="CU77" s="1253"/>
      <c r="CV77" s="1253">
        <v>4.5999999999999996</v>
      </c>
      <c r="CW77" s="1253"/>
      <c r="CX77" s="1253"/>
      <c r="CY77" s="1253"/>
      <c r="CZ77" s="1253"/>
      <c r="DA77" s="1253"/>
      <c r="DB77" s="1253"/>
      <c r="DC77" s="1253"/>
    </row>
    <row r="78" spans="2:107" ht="13.5" x14ac:dyDescent="0.15">
      <c r="B78" s="365"/>
      <c r="G78" s="1257"/>
      <c r="H78" s="1257"/>
      <c r="I78" s="1257"/>
      <c r="J78" s="1257"/>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7"/>
      <c r="H79" s="1257"/>
      <c r="I79" s="1259"/>
      <c r="J79" s="1259"/>
      <c r="K79" s="1260"/>
      <c r="L79" s="1260"/>
      <c r="M79" s="1260"/>
      <c r="N79" s="1260"/>
      <c r="AN79" s="1255"/>
      <c r="AO79" s="1255"/>
      <c r="AP79" s="1255"/>
      <c r="AQ79" s="1255"/>
      <c r="AR79" s="1255"/>
      <c r="AS79" s="1255"/>
      <c r="AT79" s="1255"/>
      <c r="AU79" s="1255"/>
      <c r="AV79" s="1255"/>
      <c r="AW79" s="1255"/>
      <c r="AX79" s="1255"/>
      <c r="AY79" s="1255"/>
      <c r="AZ79" s="1255"/>
      <c r="BA79" s="1255"/>
      <c r="BB79" s="1256" t="s">
        <v>594</v>
      </c>
      <c r="BC79" s="1256"/>
      <c r="BD79" s="1256"/>
      <c r="BE79" s="1256"/>
      <c r="BF79" s="1256"/>
      <c r="BG79" s="1256"/>
      <c r="BH79" s="1256"/>
      <c r="BI79" s="1256"/>
      <c r="BJ79" s="1256"/>
      <c r="BK79" s="1256"/>
      <c r="BL79" s="1256"/>
      <c r="BM79" s="1256"/>
      <c r="BN79" s="1256"/>
      <c r="BO79" s="1256"/>
      <c r="BP79" s="1253">
        <v>6.4</v>
      </c>
      <c r="BQ79" s="1253"/>
      <c r="BR79" s="1253"/>
      <c r="BS79" s="1253"/>
      <c r="BT79" s="1253"/>
      <c r="BU79" s="1253"/>
      <c r="BV79" s="1253"/>
      <c r="BW79" s="1253"/>
      <c r="BX79" s="1253">
        <v>6.3</v>
      </c>
      <c r="BY79" s="1253"/>
      <c r="BZ79" s="1253"/>
      <c r="CA79" s="1253"/>
      <c r="CB79" s="1253"/>
      <c r="CC79" s="1253"/>
      <c r="CD79" s="1253"/>
      <c r="CE79" s="1253"/>
      <c r="CF79" s="1253">
        <v>6.2</v>
      </c>
      <c r="CG79" s="1253"/>
      <c r="CH79" s="1253"/>
      <c r="CI79" s="1253"/>
      <c r="CJ79" s="1253"/>
      <c r="CK79" s="1253"/>
      <c r="CL79" s="1253"/>
      <c r="CM79" s="1253"/>
      <c r="CN79" s="1253">
        <v>5.7</v>
      </c>
      <c r="CO79" s="1253"/>
      <c r="CP79" s="1253"/>
      <c r="CQ79" s="1253"/>
      <c r="CR79" s="1253"/>
      <c r="CS79" s="1253"/>
      <c r="CT79" s="1253"/>
      <c r="CU79" s="1253"/>
      <c r="CV79" s="1253">
        <v>5.8</v>
      </c>
      <c r="CW79" s="1253"/>
      <c r="CX79" s="1253"/>
      <c r="CY79" s="1253"/>
      <c r="CZ79" s="1253"/>
      <c r="DA79" s="1253"/>
      <c r="DB79" s="1253"/>
      <c r="DC79" s="1253"/>
    </row>
    <row r="80" spans="2:107" ht="13.5" x14ac:dyDescent="0.15">
      <c r="B80" s="365"/>
      <c r="G80" s="1257"/>
      <c r="H80" s="1257"/>
      <c r="I80" s="1259"/>
      <c r="J80" s="1259"/>
      <c r="K80" s="1260"/>
      <c r="L80" s="1260"/>
      <c r="M80" s="1260"/>
      <c r="N80" s="1260"/>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8lzo0i35r1xHLwV2Oy3IK/6KsLEDuon9SmBu8uaJD/2d/GrpXZZKMFFNGgXrInHg51MBicTaLJvIa2IZmkbbDQ==" saltValue="88k4Ix2H2GMpHUAT30MEBA==" spinCount="100000" sheet="1" objects="1" scenarios="1" formatCells="0"/>
  <dataConsolidate/>
  <mergeCells count="112">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I53:J54"/>
    <mergeCell ref="K53:K54"/>
    <mergeCell ref="L53:L54"/>
    <mergeCell ref="M53:M54"/>
    <mergeCell ref="BX57:CE58"/>
    <mergeCell ref="CF57:CM58"/>
    <mergeCell ref="AN65:DC69"/>
    <mergeCell ref="BX55:CE56"/>
    <mergeCell ref="CF55:CM56"/>
    <mergeCell ref="CN55:CU56"/>
    <mergeCell ref="CV55:DC56"/>
    <mergeCell ref="I55:J56"/>
    <mergeCell ref="K55:K56"/>
    <mergeCell ref="L55:L56"/>
    <mergeCell ref="M55:M56"/>
    <mergeCell ref="N55:N56"/>
    <mergeCell ref="CV72:DC72"/>
    <mergeCell ref="BX72:CE72"/>
    <mergeCell ref="CF72:CM72"/>
    <mergeCell ref="CN72:CU72"/>
    <mergeCell ref="CN57:CU58"/>
    <mergeCell ref="CV57:DC58"/>
    <mergeCell ref="G72:J72"/>
    <mergeCell ref="AN72:BO72"/>
    <mergeCell ref="BP72:BW72"/>
    <mergeCell ref="I57:J58"/>
    <mergeCell ref="K57:K58"/>
    <mergeCell ref="G55:H58"/>
    <mergeCell ref="G73:H76"/>
    <mergeCell ref="I73:J74"/>
    <mergeCell ref="K73:K74"/>
    <mergeCell ref="L73:L74"/>
    <mergeCell ref="M73:M74"/>
    <mergeCell ref="N73:N74"/>
    <mergeCell ref="CN75:CU76"/>
    <mergeCell ref="CV75:DC76"/>
    <mergeCell ref="CV73:DC74"/>
    <mergeCell ref="BX73:CE74"/>
    <mergeCell ref="CF73:CM74"/>
    <mergeCell ref="CN73:CU74"/>
    <mergeCell ref="I75:J76"/>
    <mergeCell ref="K75:K76"/>
    <mergeCell ref="L75:L76"/>
    <mergeCell ref="M75:M76"/>
    <mergeCell ref="N75:N76"/>
    <mergeCell ref="BB75:BO76"/>
    <mergeCell ref="AN73:BA76"/>
    <mergeCell ref="BB73:BO74"/>
    <mergeCell ref="BP73:BW74"/>
    <mergeCell ref="BP75:BW76"/>
    <mergeCell ref="N77:N78"/>
    <mergeCell ref="AN77:BA80"/>
    <mergeCell ref="BB77:BO78"/>
    <mergeCell ref="BP77:BW78"/>
    <mergeCell ref="BX77:CE78"/>
    <mergeCell ref="G77:H80"/>
    <mergeCell ref="I77:J78"/>
    <mergeCell ref="K77:K78"/>
    <mergeCell ref="L77:L78"/>
    <mergeCell ref="M77:M78"/>
    <mergeCell ref="I79:J80"/>
    <mergeCell ref="K79:K80"/>
    <mergeCell ref="L79:L80"/>
    <mergeCell ref="M79:M80"/>
    <mergeCell ref="N79:N80"/>
    <mergeCell ref="BB79:BO80"/>
    <mergeCell ref="CV79:DC80"/>
    <mergeCell ref="CN77:CU78"/>
    <mergeCell ref="CV77:DC78"/>
    <mergeCell ref="BP79:BW80"/>
    <mergeCell ref="BX75:CE76"/>
    <mergeCell ref="CF75:CM76"/>
    <mergeCell ref="CF77:CM78"/>
    <mergeCell ref="CF79:CM80"/>
    <mergeCell ref="BX79:CE80"/>
    <mergeCell ref="CN79:CU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137D3-A129-4221-9535-9C391D5B4A7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KXQorf2I//wMACiSzAkMBQznBSww9SfxDSs3QaeMwoOUTwqTuilD7qlBZOExzn+9rEwR+zkd6Vh5Be97gMCoCA==" saltValue="45Wc5qiIpRwpeSsOatvS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DB55B-7828-465B-A453-12E5B9FECF5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505</v>
      </c>
    </row>
  </sheetData>
  <sheetProtection algorithmName="SHA-512" hashValue="6b1s+UPvzirUYNbucA7wHQZJDxlDKZr3bKARTKFrdlfDzcbOmusSa2UpDvXCON20L2X/hSA7f8ZiAoPm9BQlRQ==" saltValue="ozql6Jm2u2CBt9zzDYcK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555</v>
      </c>
      <c r="G2" s="151"/>
      <c r="H2" s="152"/>
    </row>
    <row r="3" spans="1:8" x14ac:dyDescent="0.15">
      <c r="A3" s="148" t="s">
        <v>548</v>
      </c>
      <c r="B3" s="153"/>
      <c r="C3" s="154"/>
      <c r="D3" s="155">
        <v>12206</v>
      </c>
      <c r="E3" s="156"/>
      <c r="F3" s="157">
        <v>41934</v>
      </c>
      <c r="G3" s="158"/>
      <c r="H3" s="159"/>
    </row>
    <row r="4" spans="1:8" x14ac:dyDescent="0.15">
      <c r="A4" s="160"/>
      <c r="B4" s="161"/>
      <c r="C4" s="162"/>
      <c r="D4" s="163">
        <v>8625</v>
      </c>
      <c r="E4" s="164"/>
      <c r="F4" s="165">
        <v>23352</v>
      </c>
      <c r="G4" s="166"/>
      <c r="H4" s="167"/>
    </row>
    <row r="5" spans="1:8" x14ac:dyDescent="0.15">
      <c r="A5" s="148" t="s">
        <v>550</v>
      </c>
      <c r="B5" s="153"/>
      <c r="C5" s="154"/>
      <c r="D5" s="155">
        <v>14476</v>
      </c>
      <c r="E5" s="156"/>
      <c r="F5" s="157">
        <v>45588</v>
      </c>
      <c r="G5" s="158"/>
      <c r="H5" s="159"/>
    </row>
    <row r="6" spans="1:8" x14ac:dyDescent="0.15">
      <c r="A6" s="160"/>
      <c r="B6" s="161"/>
      <c r="C6" s="162"/>
      <c r="D6" s="163">
        <v>11191</v>
      </c>
      <c r="E6" s="164"/>
      <c r="F6" s="165">
        <v>24150</v>
      </c>
      <c r="G6" s="166"/>
      <c r="H6" s="167"/>
    </row>
    <row r="7" spans="1:8" x14ac:dyDescent="0.15">
      <c r="A7" s="148" t="s">
        <v>551</v>
      </c>
      <c r="B7" s="153"/>
      <c r="C7" s="154"/>
      <c r="D7" s="155">
        <v>28710</v>
      </c>
      <c r="E7" s="156"/>
      <c r="F7" s="157">
        <v>45483</v>
      </c>
      <c r="G7" s="158"/>
      <c r="H7" s="159"/>
    </row>
    <row r="8" spans="1:8" x14ac:dyDescent="0.15">
      <c r="A8" s="160"/>
      <c r="B8" s="161"/>
      <c r="C8" s="162"/>
      <c r="D8" s="163">
        <v>13431</v>
      </c>
      <c r="E8" s="164"/>
      <c r="F8" s="165">
        <v>24241</v>
      </c>
      <c r="G8" s="166"/>
      <c r="H8" s="167"/>
    </row>
    <row r="9" spans="1:8" x14ac:dyDescent="0.15">
      <c r="A9" s="148" t="s">
        <v>552</v>
      </c>
      <c r="B9" s="153"/>
      <c r="C9" s="154"/>
      <c r="D9" s="155">
        <v>42011</v>
      </c>
      <c r="E9" s="156"/>
      <c r="F9" s="157">
        <v>45945</v>
      </c>
      <c r="G9" s="158"/>
      <c r="H9" s="159"/>
    </row>
    <row r="10" spans="1:8" x14ac:dyDescent="0.15">
      <c r="A10" s="160"/>
      <c r="B10" s="161"/>
      <c r="C10" s="162"/>
      <c r="D10" s="163">
        <v>22936</v>
      </c>
      <c r="E10" s="164"/>
      <c r="F10" s="165">
        <v>25180</v>
      </c>
      <c r="G10" s="166"/>
      <c r="H10" s="167"/>
    </row>
    <row r="11" spans="1:8" x14ac:dyDescent="0.15">
      <c r="A11" s="148" t="s">
        <v>553</v>
      </c>
      <c r="B11" s="153"/>
      <c r="C11" s="154"/>
      <c r="D11" s="155">
        <v>39741</v>
      </c>
      <c r="E11" s="156"/>
      <c r="F11" s="157">
        <v>44475</v>
      </c>
      <c r="G11" s="158"/>
      <c r="H11" s="159"/>
    </row>
    <row r="12" spans="1:8" x14ac:dyDescent="0.15">
      <c r="A12" s="160"/>
      <c r="B12" s="161"/>
      <c r="C12" s="168"/>
      <c r="D12" s="163">
        <v>21507</v>
      </c>
      <c r="E12" s="164"/>
      <c r="F12" s="165">
        <v>24780</v>
      </c>
      <c r="G12" s="166"/>
      <c r="H12" s="167"/>
    </row>
    <row r="13" spans="1:8" x14ac:dyDescent="0.15">
      <c r="A13" s="148"/>
      <c r="B13" s="153"/>
      <c r="C13" s="169"/>
      <c r="D13" s="170">
        <v>27429</v>
      </c>
      <c r="E13" s="171"/>
      <c r="F13" s="172">
        <v>44685</v>
      </c>
      <c r="G13" s="173"/>
      <c r="H13" s="159"/>
    </row>
    <row r="14" spans="1:8" x14ac:dyDescent="0.15">
      <c r="A14" s="160"/>
      <c r="B14" s="161"/>
      <c r="C14" s="162"/>
      <c r="D14" s="163">
        <v>15538</v>
      </c>
      <c r="E14" s="164"/>
      <c r="F14" s="165">
        <v>24341</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2.04</v>
      </c>
      <c r="C19" s="174">
        <f>ROUND(VALUE(SUBSTITUTE(実質収支比率等に係る経年分析!G$48,"▲","-")),2)</f>
        <v>2.7</v>
      </c>
      <c r="D19" s="174">
        <f>ROUND(VALUE(SUBSTITUTE(実質収支比率等に係る経年分析!H$48,"▲","-")),2)</f>
        <v>2.02</v>
      </c>
      <c r="E19" s="174">
        <f>ROUND(VALUE(SUBSTITUTE(実質収支比率等に係る経年分析!I$48,"▲","-")),2)</f>
        <v>1.92</v>
      </c>
      <c r="F19" s="174">
        <f>ROUND(VALUE(SUBSTITUTE(実質収支比率等に係る経年分析!J$48,"▲","-")),2)</f>
        <v>1.81</v>
      </c>
    </row>
    <row r="20" spans="1:11" x14ac:dyDescent="0.15">
      <c r="A20" s="174" t="s">
        <v>59</v>
      </c>
      <c r="B20" s="174">
        <f>ROUND(VALUE(SUBSTITUTE(実質収支比率等に係る経年分析!F$47,"▲","-")),2)</f>
        <v>13.39</v>
      </c>
      <c r="C20" s="174">
        <f>ROUND(VALUE(SUBSTITUTE(実質収支比率等に係る経年分析!G$47,"▲","-")),2)</f>
        <v>17.71</v>
      </c>
      <c r="D20" s="174">
        <f>ROUND(VALUE(SUBSTITUTE(実質収支比率等に係る経年分析!H$47,"▲","-")),2)</f>
        <v>19.489999999999998</v>
      </c>
      <c r="E20" s="174">
        <f>ROUND(VALUE(SUBSTITUTE(実質収支比率等に係る経年分析!I$47,"▲","-")),2)</f>
        <v>24.23</v>
      </c>
      <c r="F20" s="174">
        <f>ROUND(VALUE(SUBSTITUTE(実質収支比率等に係る経年分析!J$47,"▲","-")),2)</f>
        <v>27.47</v>
      </c>
    </row>
    <row r="21" spans="1:11" x14ac:dyDescent="0.15">
      <c r="A21" s="174" t="s">
        <v>60</v>
      </c>
      <c r="B21" s="174">
        <f>IF(ISNUMBER(VALUE(SUBSTITUTE(実質収支比率等に係る経年分析!F$49,"▲","-"))),ROUND(VALUE(SUBSTITUTE(実質収支比率等に係る経年分析!F$49,"▲","-")),2),NA())</f>
        <v>3.27</v>
      </c>
      <c r="C21" s="174">
        <f>IF(ISNUMBER(VALUE(SUBSTITUTE(実質収支比率等に係る経年分析!G$49,"▲","-"))),ROUND(VALUE(SUBSTITUTE(実質収支比率等に係る経年分析!G$49,"▲","-")),2),NA())</f>
        <v>5.03</v>
      </c>
      <c r="D21" s="174">
        <f>IF(ISNUMBER(VALUE(SUBSTITUTE(実質収支比率等に係る経年分析!H$49,"▲","-"))),ROUND(VALUE(SUBSTITUTE(実質収支比率等に係る経年分析!H$49,"▲","-")),2),NA())</f>
        <v>1.77</v>
      </c>
      <c r="E21" s="174">
        <f>IF(ISNUMBER(VALUE(SUBSTITUTE(実質収支比率等に係る経年分析!I$49,"▲","-"))),ROUND(VALUE(SUBSTITUTE(実質収支比率等に係る経年分析!I$49,"▲","-")),2),NA())</f>
        <v>5.42</v>
      </c>
      <c r="F21" s="174">
        <f>IF(ISNUMBER(VALUE(SUBSTITUTE(実質収支比率等に係る経年分析!J$49,"▲","-"))),ROUND(VALUE(SUBSTITUTE(実質収支比率等に係る経年分析!J$49,"▲","-")),2),NA())</f>
        <v>2.66</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1.03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15">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0.52</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1.31</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2.0099999999999998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1.81</v>
      </c>
    </row>
    <row r="34" spans="1:16" x14ac:dyDescent="0.15">
      <c r="A34" s="175" t="str">
        <f>IF(連結実質赤字比率に係る赤字・黒字の構成分析!C$36="",NA(),連結実質赤字比率に係る赤字・黒字の構成分析!C$36)</f>
        <v>泉大津市病院事業会計</v>
      </c>
      <c r="B34" s="175">
        <f>IF(ROUND(VALUE(SUBSTITUTE(連結実質赤字比率に係る赤字・黒字の構成分析!F$36,"▲", "-")), 2) &lt; 0, ABS(ROUND(VALUE(SUBSTITUTE(連結実質赤字比率に係る赤字・黒字の構成分析!F$36,"▲", "-")), 2)), NA())</f>
        <v>2.72</v>
      </c>
      <c r="C34" s="175" t="e">
        <f>IF(ROUND(VALUE(SUBSTITUTE(連結実質赤字比率に係る赤字・黒字の構成分析!F$36,"▲", "-")), 2) &gt;= 0, ABS(ROUND(VALUE(SUBSTITUTE(連結実質赤字比率に係る赤字・黒字の構成分析!F$36,"▲", "-")), 2)), NA())</f>
        <v>#N/A</v>
      </c>
      <c r="D34" s="175">
        <f>IF(ROUND(VALUE(SUBSTITUTE(連結実質赤字比率に係る赤字・黒字の構成分析!G$36,"▲", "-")), 2) &lt; 0, ABS(ROUND(VALUE(SUBSTITUTE(連結実質赤字比率に係る赤字・黒字の構成分析!G$36,"▲", "-")), 2)), NA())</f>
        <v>4.8899999999999997</v>
      </c>
      <c r="E34" s="175" t="e">
        <f>IF(ROUND(VALUE(SUBSTITUTE(連結実質赤字比率に係る赤字・黒字の構成分析!G$36,"▲", "-")), 2) &gt;= 0, ABS(ROUND(VALUE(SUBSTITUTE(連結実質赤字比率に係る赤字・黒字の構成分析!G$36,"▲", "-")), 2)), NA())</f>
        <v>#N/A</v>
      </c>
      <c r="F34" s="175">
        <f>IF(ROUND(VALUE(SUBSTITUTE(連結実質赤字比率に係る赤字・黒字の構成分析!H$36,"▲", "-")), 2) &lt; 0, ABS(ROUND(VALUE(SUBSTITUTE(連結実質赤字比率に係る赤字・黒字の構成分析!H$36,"▲", "-")), 2)), NA())</f>
        <v>0.88</v>
      </c>
      <c r="G34" s="175" t="e">
        <f>IF(ROUND(VALUE(SUBSTITUTE(連結実質赤字比率に係る赤字・黒字の構成分析!H$36,"▲", "-")), 2) &gt;= 0, ABS(ROUND(VALUE(SUBSTITUTE(連結実質赤字比率に係る赤字・黒字の構成分析!H$36,"▲", "-")), 2)), NA())</f>
        <v>#N/A</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1.81</v>
      </c>
    </row>
    <row r="35" spans="1:16" x14ac:dyDescent="0.15">
      <c r="A35" s="175" t="str">
        <f>IF(連結実質赤字比率に係る赤字・黒字の構成分析!C$35="",NA(),連結実質赤字比率に係る赤字・黒字の構成分析!C$35)</f>
        <v>泉大津市下水道事業会計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v>
      </c>
    </row>
    <row r="36" spans="1:16" x14ac:dyDescent="0.15">
      <c r="A36" s="175" t="str">
        <f>IF(連結実質赤字比率に係る赤字・黒字の構成分析!C$34="",NA(),連結実質赤字比率に係る赤字・黒字の構成分析!C$34)</f>
        <v>泉大津市水道事業会計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15.66</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3448</v>
      </c>
      <c r="E42" s="176"/>
      <c r="F42" s="176"/>
      <c r="G42" s="176">
        <f>'実質公債費比率（分子）の構造'!L$52</f>
        <v>3457</v>
      </c>
      <c r="H42" s="176"/>
      <c r="I42" s="176"/>
      <c r="J42" s="176">
        <f>'実質公債費比率（分子）の構造'!M$52</f>
        <v>3929</v>
      </c>
      <c r="K42" s="176"/>
      <c r="L42" s="176"/>
      <c r="M42" s="176">
        <f>'実質公債費比率（分子）の構造'!N$52</f>
        <v>3629</v>
      </c>
      <c r="N42" s="176"/>
      <c r="O42" s="176"/>
      <c r="P42" s="176">
        <f>'実質公債費比率（分子）の構造'!O$52</f>
        <v>3281</v>
      </c>
    </row>
    <row r="43" spans="1:16" x14ac:dyDescent="0.15">
      <c r="A43" s="176" t="s">
        <v>68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69</v>
      </c>
      <c r="B44" s="176">
        <f>'実質公債費比率（分子）の構造'!K$50</f>
        <v>340</v>
      </c>
      <c r="C44" s="176"/>
      <c r="D44" s="176"/>
      <c r="E44" s="176">
        <f>'実質公債費比率（分子）の構造'!L$50</f>
        <v>335</v>
      </c>
      <c r="F44" s="176"/>
      <c r="G44" s="176"/>
      <c r="H44" s="176">
        <f>'実質公債費比率（分子）の構造'!M$50</f>
        <v>561</v>
      </c>
      <c r="I44" s="176"/>
      <c r="J44" s="176"/>
      <c r="K44" s="176">
        <f>'実質公債費比率（分子）の構造'!N$50</f>
        <v>812</v>
      </c>
      <c r="L44" s="176"/>
      <c r="M44" s="176"/>
      <c r="N44" s="176">
        <f>'実質公債費比率（分子）の構造'!O$50</f>
        <v>446</v>
      </c>
      <c r="O44" s="176"/>
      <c r="P44" s="176"/>
    </row>
    <row r="45" spans="1:16" x14ac:dyDescent="0.15">
      <c r="A45" s="176" t="s">
        <v>70</v>
      </c>
      <c r="B45" s="176">
        <f>'実質公債費比率（分子）の構造'!K$49</f>
        <v>135</v>
      </c>
      <c r="C45" s="176"/>
      <c r="D45" s="176"/>
      <c r="E45" s="176">
        <f>'実質公債費比率（分子）の構造'!L$49</f>
        <v>135</v>
      </c>
      <c r="F45" s="176"/>
      <c r="G45" s="176"/>
      <c r="H45" s="176">
        <f>'実質公債費比率（分子）の構造'!M$49</f>
        <v>126</v>
      </c>
      <c r="I45" s="176"/>
      <c r="J45" s="176"/>
      <c r="K45" s="176">
        <f>'実質公債費比率（分子）の構造'!N$49</f>
        <v>116</v>
      </c>
      <c r="L45" s="176"/>
      <c r="M45" s="176"/>
      <c r="N45" s="176">
        <f>'実質公債費比率（分子）の構造'!O$49</f>
        <v>113</v>
      </c>
      <c r="O45" s="176"/>
      <c r="P45" s="176"/>
    </row>
    <row r="46" spans="1:16" x14ac:dyDescent="0.15">
      <c r="A46" s="176" t="s">
        <v>71</v>
      </c>
      <c r="B46" s="176">
        <f>'実質公債費比率（分子）の構造'!K$48</f>
        <v>1594</v>
      </c>
      <c r="C46" s="176"/>
      <c r="D46" s="176"/>
      <c r="E46" s="176">
        <f>'実質公債費比率（分子）の構造'!L$48</f>
        <v>1560</v>
      </c>
      <c r="F46" s="176"/>
      <c r="G46" s="176"/>
      <c r="H46" s="176">
        <f>'実質公債費比率（分子）の構造'!M$48</f>
        <v>1533</v>
      </c>
      <c r="I46" s="176"/>
      <c r="J46" s="176"/>
      <c r="K46" s="176">
        <f>'実質公債費比率（分子）の構造'!N$48</f>
        <v>1432</v>
      </c>
      <c r="L46" s="176"/>
      <c r="M46" s="176"/>
      <c r="N46" s="176">
        <f>'実質公債費比率（分子）の構造'!O$48</f>
        <v>1410</v>
      </c>
      <c r="O46" s="176"/>
      <c r="P46" s="176"/>
    </row>
    <row r="47" spans="1:16" x14ac:dyDescent="0.15">
      <c r="A47" s="176" t="s">
        <v>72</v>
      </c>
      <c r="B47" s="176">
        <f>'実質公債費比率（分子）の構造'!K$47</f>
        <v>21</v>
      </c>
      <c r="C47" s="176"/>
      <c r="D47" s="176"/>
      <c r="E47" s="176">
        <f>'実質公債費比率（分子）の構造'!L$47</f>
        <v>21</v>
      </c>
      <c r="F47" s="176"/>
      <c r="G47" s="176"/>
      <c r="H47" s="176">
        <f>'実質公債費比率（分子）の構造'!M$47</f>
        <v>21</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2810</v>
      </c>
      <c r="C49" s="176"/>
      <c r="D49" s="176"/>
      <c r="E49" s="176">
        <f>'実質公債費比率（分子）の構造'!L$45</f>
        <v>2666</v>
      </c>
      <c r="F49" s="176"/>
      <c r="G49" s="176"/>
      <c r="H49" s="176">
        <f>'実質公債費比率（分子）の構造'!M$45</f>
        <v>2707</v>
      </c>
      <c r="I49" s="176"/>
      <c r="J49" s="176"/>
      <c r="K49" s="176">
        <f>'実質公債費比率（分子）の構造'!N$45</f>
        <v>2753</v>
      </c>
      <c r="L49" s="176"/>
      <c r="M49" s="176"/>
      <c r="N49" s="176">
        <f>'実質公債費比率（分子）の構造'!O$45</f>
        <v>2757</v>
      </c>
      <c r="O49" s="176"/>
      <c r="P49" s="176"/>
    </row>
    <row r="50" spans="1:16" x14ac:dyDescent="0.15">
      <c r="A50" s="176" t="s">
        <v>75</v>
      </c>
      <c r="B50" s="176" t="e">
        <f>NA()</f>
        <v>#N/A</v>
      </c>
      <c r="C50" s="176">
        <f>IF(ISNUMBER('実質公債費比率（分子）の構造'!K$53),'実質公債費比率（分子）の構造'!K$53,NA())</f>
        <v>1452</v>
      </c>
      <c r="D50" s="176" t="e">
        <f>NA()</f>
        <v>#N/A</v>
      </c>
      <c r="E50" s="176" t="e">
        <f>NA()</f>
        <v>#N/A</v>
      </c>
      <c r="F50" s="176">
        <f>IF(ISNUMBER('実質公債費比率（分子）の構造'!L$53),'実質公債費比率（分子）の構造'!L$53,NA())</f>
        <v>1260</v>
      </c>
      <c r="G50" s="176" t="e">
        <f>NA()</f>
        <v>#N/A</v>
      </c>
      <c r="H50" s="176" t="e">
        <f>NA()</f>
        <v>#N/A</v>
      </c>
      <c r="I50" s="176">
        <f>IF(ISNUMBER('実質公債費比率（分子）の構造'!M$53),'実質公債費比率（分子）の構造'!M$53,NA())</f>
        <v>1019</v>
      </c>
      <c r="J50" s="176" t="e">
        <f>NA()</f>
        <v>#N/A</v>
      </c>
      <c r="K50" s="176" t="e">
        <f>NA()</f>
        <v>#N/A</v>
      </c>
      <c r="L50" s="176">
        <f>IF(ISNUMBER('実質公債費比率（分子）の構造'!N$53),'実質公債費比率（分子）の構造'!N$53,NA())</f>
        <v>1484</v>
      </c>
      <c r="M50" s="176" t="e">
        <f>NA()</f>
        <v>#N/A</v>
      </c>
      <c r="N50" s="176" t="e">
        <f>NA()</f>
        <v>#N/A</v>
      </c>
      <c r="O50" s="176">
        <f>IF(ISNUMBER('実質公債費比率（分子）の構造'!O$53),'実質公債費比率（分子）の構造'!O$53,NA())</f>
        <v>1445</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30484</v>
      </c>
      <c r="E56" s="175"/>
      <c r="F56" s="175"/>
      <c r="G56" s="175">
        <f>'将来負担比率（分子）の構造'!J$52</f>
        <v>29560</v>
      </c>
      <c r="H56" s="175"/>
      <c r="I56" s="175"/>
      <c r="J56" s="175">
        <f>'将来負担比率（分子）の構造'!K$52</f>
        <v>28961</v>
      </c>
      <c r="K56" s="175"/>
      <c r="L56" s="175"/>
      <c r="M56" s="175">
        <f>'将来負担比率（分子）の構造'!L$52</f>
        <v>28216</v>
      </c>
      <c r="N56" s="175"/>
      <c r="O56" s="175"/>
      <c r="P56" s="175">
        <f>'将来負担比率（分子）の構造'!M$52</f>
        <v>27289</v>
      </c>
    </row>
    <row r="57" spans="1:16" x14ac:dyDescent="0.15">
      <c r="A57" s="175" t="s">
        <v>44</v>
      </c>
      <c r="B57" s="175"/>
      <c r="C57" s="175"/>
      <c r="D57" s="175">
        <f>'将来負担比率（分子）の構造'!I$51</f>
        <v>8878</v>
      </c>
      <c r="E57" s="175"/>
      <c r="F57" s="175"/>
      <c r="G57" s="175">
        <f>'将来負担比率（分子）の構造'!J$51</f>
        <v>8806</v>
      </c>
      <c r="H57" s="175"/>
      <c r="I57" s="175"/>
      <c r="J57" s="175">
        <f>'将来負担比率（分子）の構造'!K$51</f>
        <v>8778</v>
      </c>
      <c r="K57" s="175"/>
      <c r="L57" s="175"/>
      <c r="M57" s="175">
        <f>'将来負担比率（分子）の構造'!L$51</f>
        <v>7881</v>
      </c>
      <c r="N57" s="175"/>
      <c r="O57" s="175"/>
      <c r="P57" s="175">
        <f>'将来負担比率（分子）の構造'!M$51</f>
        <v>7443</v>
      </c>
    </row>
    <row r="58" spans="1:16" x14ac:dyDescent="0.15">
      <c r="A58" s="175" t="s">
        <v>43</v>
      </c>
      <c r="B58" s="175"/>
      <c r="C58" s="175"/>
      <c r="D58" s="175">
        <f>'将来負担比率（分子）の構造'!I$50</f>
        <v>5677</v>
      </c>
      <c r="E58" s="175"/>
      <c r="F58" s="175"/>
      <c r="G58" s="175">
        <f>'将来負担比率（分子）の構造'!J$50</f>
        <v>6973</v>
      </c>
      <c r="H58" s="175"/>
      <c r="I58" s="175"/>
      <c r="J58" s="175">
        <f>'将来負担比率（分子）の構造'!K$50</f>
        <v>7579</v>
      </c>
      <c r="K58" s="175"/>
      <c r="L58" s="175"/>
      <c r="M58" s="175">
        <f>'将来負担比率（分子）の構造'!L$50</f>
        <v>8905</v>
      </c>
      <c r="N58" s="175"/>
      <c r="O58" s="175"/>
      <c r="P58" s="175">
        <f>'将来負担比率（分子）の構造'!M$50</f>
        <v>9468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406</v>
      </c>
      <c r="C61" s="175"/>
      <c r="D61" s="175"/>
      <c r="E61" s="175">
        <f>'将来負担比率（分子）の構造'!J$46</f>
        <v>413</v>
      </c>
      <c r="F61" s="175"/>
      <c r="G61" s="175"/>
      <c r="H61" s="175">
        <f>'将来負担比率（分子）の構造'!K$46</f>
        <v>424</v>
      </c>
      <c r="I61" s="175"/>
      <c r="J61" s="175"/>
      <c r="K61" s="175">
        <f>'将来負担比率（分子）の構造'!L$46</f>
        <v>433</v>
      </c>
      <c r="L61" s="175"/>
      <c r="M61" s="175"/>
      <c r="N61" s="175">
        <f>'将来負担比率（分子）の構造'!M$46</f>
        <v>312</v>
      </c>
      <c r="O61" s="175"/>
      <c r="P61" s="175"/>
    </row>
    <row r="62" spans="1:16" x14ac:dyDescent="0.15">
      <c r="A62" s="175" t="s">
        <v>37</v>
      </c>
      <c r="B62" s="175">
        <f>'将来負担比率（分子）の構造'!I$45</f>
        <v>2735</v>
      </c>
      <c r="C62" s="175"/>
      <c r="D62" s="175"/>
      <c r="E62" s="175">
        <f>'将来負担比率（分子）の構造'!J$45</f>
        <v>2665</v>
      </c>
      <c r="F62" s="175"/>
      <c r="G62" s="175"/>
      <c r="H62" s="175">
        <f>'将来負担比率（分子）の構造'!K$45</f>
        <v>2673</v>
      </c>
      <c r="I62" s="175"/>
      <c r="J62" s="175"/>
      <c r="K62" s="175">
        <f>'将来負担比率（分子）の構造'!L$45</f>
        <v>2672</v>
      </c>
      <c r="L62" s="175"/>
      <c r="M62" s="175"/>
      <c r="N62" s="175">
        <f>'将来負担比率（分子）の構造'!M$45</f>
        <v>2663</v>
      </c>
      <c r="O62" s="175"/>
      <c r="P62" s="175"/>
    </row>
    <row r="63" spans="1:16" x14ac:dyDescent="0.15">
      <c r="A63" s="175" t="s">
        <v>36</v>
      </c>
      <c r="B63" s="175">
        <f>'将来負担比率（分子）の構造'!I$44</f>
        <v>1164</v>
      </c>
      <c r="C63" s="175"/>
      <c r="D63" s="175"/>
      <c r="E63" s="175">
        <f>'将来負担比率（分子）の構造'!J$44</f>
        <v>1076</v>
      </c>
      <c r="F63" s="175"/>
      <c r="G63" s="175"/>
      <c r="H63" s="175">
        <f>'将来負担比率（分子）の構造'!K$44</f>
        <v>1082</v>
      </c>
      <c r="I63" s="175"/>
      <c r="J63" s="175"/>
      <c r="K63" s="175">
        <f>'将来負担比率（分子）の構造'!L$44</f>
        <v>1118</v>
      </c>
      <c r="L63" s="175"/>
      <c r="M63" s="175"/>
      <c r="N63" s="175">
        <f>'将来負担比率（分子）の構造'!M$44</f>
        <v>1156</v>
      </c>
      <c r="O63" s="175"/>
      <c r="P63" s="175"/>
    </row>
    <row r="64" spans="1:16" x14ac:dyDescent="0.15">
      <c r="A64" s="175" t="s">
        <v>35</v>
      </c>
      <c r="B64" s="175">
        <f>'将来負担比率（分子）の構造'!I$43</f>
        <v>18416</v>
      </c>
      <c r="C64" s="175"/>
      <c r="D64" s="175"/>
      <c r="E64" s="175">
        <f>'将来負担比率（分子）の構造'!J$43</f>
        <v>17490</v>
      </c>
      <c r="F64" s="175"/>
      <c r="G64" s="175"/>
      <c r="H64" s="175">
        <f>'将来負担比率（分子）の構造'!K$43</f>
        <v>16297</v>
      </c>
      <c r="I64" s="175"/>
      <c r="J64" s="175"/>
      <c r="K64" s="175">
        <f>'将来負担比率（分子）の構造'!L$43</f>
        <v>14832</v>
      </c>
      <c r="L64" s="175"/>
      <c r="M64" s="175"/>
      <c r="N64" s="175">
        <f>'将来負担比率（分子）の構造'!M$43</f>
        <v>14253</v>
      </c>
      <c r="O64" s="175"/>
      <c r="P64" s="175"/>
    </row>
    <row r="65" spans="1:16" x14ac:dyDescent="0.15">
      <c r="A65" s="175" t="s">
        <v>34</v>
      </c>
      <c r="B65" s="175">
        <f>'将来負担比率（分子）の構造'!I$42</f>
        <v>2437</v>
      </c>
      <c r="C65" s="175"/>
      <c r="D65" s="175"/>
      <c r="E65" s="175">
        <f>'将来負担比率（分子）の構造'!J$42</f>
        <v>2134</v>
      </c>
      <c r="F65" s="175"/>
      <c r="G65" s="175"/>
      <c r="H65" s="175">
        <f>'将来負担比率（分子）の構造'!K$42</f>
        <v>1601</v>
      </c>
      <c r="I65" s="175"/>
      <c r="J65" s="175"/>
      <c r="K65" s="175">
        <f>'将来負担比率（分子）の構造'!L$42</f>
        <v>806</v>
      </c>
      <c r="L65" s="175"/>
      <c r="M65" s="175"/>
      <c r="N65" s="175">
        <f>'将来負担比率（分子）の構造'!M$42</f>
        <v>502</v>
      </c>
      <c r="O65" s="175"/>
      <c r="P65" s="175"/>
    </row>
    <row r="66" spans="1:16" x14ac:dyDescent="0.15">
      <c r="A66" s="175" t="s">
        <v>33</v>
      </c>
      <c r="B66" s="175">
        <f>'将来負担比率（分子）の構造'!I$41</f>
        <v>29472</v>
      </c>
      <c r="C66" s="175"/>
      <c r="D66" s="175"/>
      <c r="E66" s="175">
        <f>'将来負担比率（分子）の構造'!J$41</f>
        <v>28341</v>
      </c>
      <c r="F66" s="175"/>
      <c r="G66" s="175"/>
      <c r="H66" s="175">
        <f>'将来負担比率（分子）の構造'!K$41</f>
        <v>27560</v>
      </c>
      <c r="I66" s="175"/>
      <c r="J66" s="175"/>
      <c r="K66" s="175">
        <f>'将来負担比率（分子）の構造'!L$41</f>
        <v>27336</v>
      </c>
      <c r="L66" s="175"/>
      <c r="M66" s="175"/>
      <c r="N66" s="175">
        <f>'将来負担比率（分子）の構造'!M$41</f>
        <v>26248</v>
      </c>
      <c r="O66" s="175"/>
      <c r="P66" s="175"/>
    </row>
    <row r="67" spans="1:16" x14ac:dyDescent="0.15">
      <c r="A67" s="175" t="s">
        <v>79</v>
      </c>
      <c r="B67" s="175" t="e">
        <f>NA()</f>
        <v>#N/A</v>
      </c>
      <c r="C67" s="175">
        <f>IF(ISNUMBER('将来負担比率（分子）の構造'!I$53), IF('将来負担比率（分子）の構造'!I$53 &lt; 0, 0, '将来負担比率（分子）の構造'!I$53), NA())</f>
        <v>9591</v>
      </c>
      <c r="D67" s="175" t="e">
        <f>NA()</f>
        <v>#N/A</v>
      </c>
      <c r="E67" s="175" t="e">
        <f>NA()</f>
        <v>#N/A</v>
      </c>
      <c r="F67" s="175">
        <f>IF(ISNUMBER('将来負担比率（分子）の構造'!J$53), IF('将来負担比率（分子）の構造'!J$53 &lt; 0, 0, '将来負担比率（分子）の構造'!J$53), NA())</f>
        <v>6780</v>
      </c>
      <c r="G67" s="175" t="e">
        <f>NA()</f>
        <v>#N/A</v>
      </c>
      <c r="H67" s="175" t="e">
        <f>NA()</f>
        <v>#N/A</v>
      </c>
      <c r="I67" s="175">
        <f>IF(ISNUMBER('将来負担比率（分子）の構造'!K$53), IF('将来負担比率（分子）の構造'!K$53 &lt; 0, 0, '将来負担比率（分子）の構造'!K$53), NA())</f>
        <v>4319</v>
      </c>
      <c r="J67" s="175" t="e">
        <f>NA()</f>
        <v>#N/A</v>
      </c>
      <c r="K67" s="175" t="e">
        <f>NA()</f>
        <v>#N/A</v>
      </c>
      <c r="L67" s="175">
        <f>IF(ISNUMBER('将来負担比率（分子）の構造'!L$53), IF('将来負担比率（分子）の構造'!L$53 &lt; 0, 0, '将来負担比率（分子）の構造'!L$53), NA())</f>
        <v>2195</v>
      </c>
      <c r="M67" s="175" t="e">
        <f>NA()</f>
        <v>#N/A</v>
      </c>
      <c r="N67" s="175" t="e">
        <f>NA()</f>
        <v>#N/A</v>
      </c>
      <c r="O67" s="175">
        <f>IF(ISNUMBER('将来負担比率（分子）の構造'!M$53), IF('将来負担比率（分子）の構造'!M$53 &lt; 0, 0, '将来負担比率（分子）の構造'!M$53), NA())</f>
        <v>935</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3365</v>
      </c>
      <c r="C72" s="179">
        <f>基金残高に係る経年分析!G55</f>
        <v>4340</v>
      </c>
      <c r="D72" s="179">
        <f>基金残高に係る経年分析!H55</f>
        <v>4834</v>
      </c>
    </row>
    <row r="73" spans="1:16" x14ac:dyDescent="0.15">
      <c r="A73" s="178" t="s">
        <v>82</v>
      </c>
      <c r="B73" s="179" t="str">
        <f>基金残高に係る経年分析!F56</f>
        <v>-</v>
      </c>
      <c r="C73" s="179" t="str">
        <f>基金残高に係る経年分析!G56</f>
        <v>-</v>
      </c>
      <c r="D73" s="179" t="str">
        <f>基金残高に係る経年分析!H56</f>
        <v>-</v>
      </c>
    </row>
    <row r="74" spans="1:16" x14ac:dyDescent="0.15">
      <c r="A74" s="178" t="s">
        <v>83</v>
      </c>
      <c r="B74" s="179">
        <f>基金残高に係る経年分析!F57</f>
        <v>4046</v>
      </c>
      <c r="C74" s="179">
        <f>基金残高に係る経年分析!G57</f>
        <v>4156</v>
      </c>
      <c r="D74" s="179">
        <f>基金残高に係る経年分析!H57</f>
        <v>4219</v>
      </c>
    </row>
  </sheetData>
  <sheetProtection algorithmName="SHA-512" hashValue="U/0Brp8G2L5HdeR4RrGaJlGoLUFUsUsAxKmqPpui6gF02Yf0jmFjcOL/320R56uOPhL4gmVpdqU9s4m/VZy/KA==" saltValue="E6Ah+0ltoOcYK36nZemcn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219</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220</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221</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222</v>
      </c>
      <c r="S4" s="710"/>
      <c r="T4" s="710"/>
      <c r="U4" s="710"/>
      <c r="V4" s="710"/>
      <c r="W4" s="710"/>
      <c r="X4" s="710"/>
      <c r="Y4" s="711"/>
      <c r="Z4" s="709" t="s">
        <v>223</v>
      </c>
      <c r="AA4" s="710"/>
      <c r="AB4" s="710"/>
      <c r="AC4" s="711"/>
      <c r="AD4" s="709" t="s">
        <v>224</v>
      </c>
      <c r="AE4" s="710"/>
      <c r="AF4" s="710"/>
      <c r="AG4" s="710"/>
      <c r="AH4" s="710"/>
      <c r="AI4" s="710"/>
      <c r="AJ4" s="710"/>
      <c r="AK4" s="711"/>
      <c r="AL4" s="709" t="s">
        <v>223</v>
      </c>
      <c r="AM4" s="710"/>
      <c r="AN4" s="710"/>
      <c r="AO4" s="711"/>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09" t="s">
        <v>228</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229</v>
      </c>
      <c r="C5" s="716"/>
      <c r="D5" s="716"/>
      <c r="E5" s="716"/>
      <c r="F5" s="716"/>
      <c r="G5" s="716"/>
      <c r="H5" s="716"/>
      <c r="I5" s="716"/>
      <c r="J5" s="716"/>
      <c r="K5" s="716"/>
      <c r="L5" s="716"/>
      <c r="M5" s="716"/>
      <c r="N5" s="716"/>
      <c r="O5" s="716"/>
      <c r="P5" s="716"/>
      <c r="Q5" s="717"/>
      <c r="R5" s="712">
        <v>11888047</v>
      </c>
      <c r="S5" s="713"/>
      <c r="T5" s="713"/>
      <c r="U5" s="713"/>
      <c r="V5" s="713"/>
      <c r="W5" s="713"/>
      <c r="X5" s="713"/>
      <c r="Y5" s="738"/>
      <c r="Z5" s="751">
        <v>34.4</v>
      </c>
      <c r="AA5" s="751"/>
      <c r="AB5" s="751"/>
      <c r="AC5" s="751"/>
      <c r="AD5" s="752">
        <v>10895348</v>
      </c>
      <c r="AE5" s="752"/>
      <c r="AF5" s="752"/>
      <c r="AG5" s="752"/>
      <c r="AH5" s="752"/>
      <c r="AI5" s="752"/>
      <c r="AJ5" s="752"/>
      <c r="AK5" s="752"/>
      <c r="AL5" s="739">
        <v>61.3</v>
      </c>
      <c r="AM5" s="721"/>
      <c r="AN5" s="721"/>
      <c r="AO5" s="740"/>
      <c r="AP5" s="715" t="s">
        <v>230</v>
      </c>
      <c r="AQ5" s="716"/>
      <c r="AR5" s="716"/>
      <c r="AS5" s="716"/>
      <c r="AT5" s="716"/>
      <c r="AU5" s="716"/>
      <c r="AV5" s="716"/>
      <c r="AW5" s="716"/>
      <c r="AX5" s="716"/>
      <c r="AY5" s="716"/>
      <c r="AZ5" s="716"/>
      <c r="BA5" s="716"/>
      <c r="BB5" s="716"/>
      <c r="BC5" s="716"/>
      <c r="BD5" s="716"/>
      <c r="BE5" s="716"/>
      <c r="BF5" s="717"/>
      <c r="BG5" s="657">
        <v>10895348</v>
      </c>
      <c r="BH5" s="658"/>
      <c r="BI5" s="658"/>
      <c r="BJ5" s="658"/>
      <c r="BK5" s="658"/>
      <c r="BL5" s="658"/>
      <c r="BM5" s="658"/>
      <c r="BN5" s="659"/>
      <c r="BO5" s="695">
        <v>91.6</v>
      </c>
      <c r="BP5" s="695"/>
      <c r="BQ5" s="695"/>
      <c r="BR5" s="695"/>
      <c r="BS5" s="696">
        <v>212629</v>
      </c>
      <c r="BT5" s="696"/>
      <c r="BU5" s="696"/>
      <c r="BV5" s="696"/>
      <c r="BW5" s="696"/>
      <c r="BX5" s="696"/>
      <c r="BY5" s="696"/>
      <c r="BZ5" s="696"/>
      <c r="CA5" s="696"/>
      <c r="CB5" s="736"/>
      <c r="CD5" s="709" t="s">
        <v>225</v>
      </c>
      <c r="CE5" s="710"/>
      <c r="CF5" s="710"/>
      <c r="CG5" s="710"/>
      <c r="CH5" s="710"/>
      <c r="CI5" s="710"/>
      <c r="CJ5" s="710"/>
      <c r="CK5" s="710"/>
      <c r="CL5" s="710"/>
      <c r="CM5" s="710"/>
      <c r="CN5" s="710"/>
      <c r="CO5" s="710"/>
      <c r="CP5" s="710"/>
      <c r="CQ5" s="711"/>
      <c r="CR5" s="709" t="s">
        <v>231</v>
      </c>
      <c r="CS5" s="710"/>
      <c r="CT5" s="710"/>
      <c r="CU5" s="710"/>
      <c r="CV5" s="710"/>
      <c r="CW5" s="710"/>
      <c r="CX5" s="710"/>
      <c r="CY5" s="711"/>
      <c r="CZ5" s="709" t="s">
        <v>223</v>
      </c>
      <c r="DA5" s="710"/>
      <c r="DB5" s="710"/>
      <c r="DC5" s="711"/>
      <c r="DD5" s="709" t="s">
        <v>232</v>
      </c>
      <c r="DE5" s="710"/>
      <c r="DF5" s="710"/>
      <c r="DG5" s="710"/>
      <c r="DH5" s="710"/>
      <c r="DI5" s="710"/>
      <c r="DJ5" s="710"/>
      <c r="DK5" s="710"/>
      <c r="DL5" s="710"/>
      <c r="DM5" s="710"/>
      <c r="DN5" s="710"/>
      <c r="DO5" s="710"/>
      <c r="DP5" s="711"/>
      <c r="DQ5" s="709" t="s">
        <v>233</v>
      </c>
      <c r="DR5" s="710"/>
      <c r="DS5" s="710"/>
      <c r="DT5" s="710"/>
      <c r="DU5" s="710"/>
      <c r="DV5" s="710"/>
      <c r="DW5" s="710"/>
      <c r="DX5" s="710"/>
      <c r="DY5" s="710"/>
      <c r="DZ5" s="710"/>
      <c r="EA5" s="710"/>
      <c r="EB5" s="710"/>
      <c r="EC5" s="711"/>
    </row>
    <row r="6" spans="2:143" ht="11.25" customHeight="1" x14ac:dyDescent="0.15">
      <c r="B6" s="654" t="s">
        <v>234</v>
      </c>
      <c r="C6" s="655"/>
      <c r="D6" s="655"/>
      <c r="E6" s="655"/>
      <c r="F6" s="655"/>
      <c r="G6" s="655"/>
      <c r="H6" s="655"/>
      <c r="I6" s="655"/>
      <c r="J6" s="655"/>
      <c r="K6" s="655"/>
      <c r="L6" s="655"/>
      <c r="M6" s="655"/>
      <c r="N6" s="655"/>
      <c r="O6" s="655"/>
      <c r="P6" s="655"/>
      <c r="Q6" s="656"/>
      <c r="R6" s="657">
        <v>200444</v>
      </c>
      <c r="S6" s="658"/>
      <c r="T6" s="658"/>
      <c r="U6" s="658"/>
      <c r="V6" s="658"/>
      <c r="W6" s="658"/>
      <c r="X6" s="658"/>
      <c r="Y6" s="659"/>
      <c r="Z6" s="695">
        <v>0.6</v>
      </c>
      <c r="AA6" s="695"/>
      <c r="AB6" s="695"/>
      <c r="AC6" s="695"/>
      <c r="AD6" s="696">
        <v>200444</v>
      </c>
      <c r="AE6" s="696"/>
      <c r="AF6" s="696"/>
      <c r="AG6" s="696"/>
      <c r="AH6" s="696"/>
      <c r="AI6" s="696"/>
      <c r="AJ6" s="696"/>
      <c r="AK6" s="696"/>
      <c r="AL6" s="660">
        <v>1.1000000000000001</v>
      </c>
      <c r="AM6" s="661"/>
      <c r="AN6" s="661"/>
      <c r="AO6" s="697"/>
      <c r="AP6" s="654" t="s">
        <v>235</v>
      </c>
      <c r="AQ6" s="655"/>
      <c r="AR6" s="655"/>
      <c r="AS6" s="655"/>
      <c r="AT6" s="655"/>
      <c r="AU6" s="655"/>
      <c r="AV6" s="655"/>
      <c r="AW6" s="655"/>
      <c r="AX6" s="655"/>
      <c r="AY6" s="655"/>
      <c r="AZ6" s="655"/>
      <c r="BA6" s="655"/>
      <c r="BB6" s="655"/>
      <c r="BC6" s="655"/>
      <c r="BD6" s="655"/>
      <c r="BE6" s="655"/>
      <c r="BF6" s="656"/>
      <c r="BG6" s="657">
        <v>10895348</v>
      </c>
      <c r="BH6" s="658"/>
      <c r="BI6" s="658"/>
      <c r="BJ6" s="658"/>
      <c r="BK6" s="658"/>
      <c r="BL6" s="658"/>
      <c r="BM6" s="658"/>
      <c r="BN6" s="659"/>
      <c r="BO6" s="695">
        <v>91.6</v>
      </c>
      <c r="BP6" s="695"/>
      <c r="BQ6" s="695"/>
      <c r="BR6" s="695"/>
      <c r="BS6" s="696">
        <v>212629</v>
      </c>
      <c r="BT6" s="696"/>
      <c r="BU6" s="696"/>
      <c r="BV6" s="696"/>
      <c r="BW6" s="696"/>
      <c r="BX6" s="696"/>
      <c r="BY6" s="696"/>
      <c r="BZ6" s="696"/>
      <c r="CA6" s="696"/>
      <c r="CB6" s="736"/>
      <c r="CD6" s="715" t="s">
        <v>236</v>
      </c>
      <c r="CE6" s="716"/>
      <c r="CF6" s="716"/>
      <c r="CG6" s="716"/>
      <c r="CH6" s="716"/>
      <c r="CI6" s="716"/>
      <c r="CJ6" s="716"/>
      <c r="CK6" s="716"/>
      <c r="CL6" s="716"/>
      <c r="CM6" s="716"/>
      <c r="CN6" s="716"/>
      <c r="CO6" s="716"/>
      <c r="CP6" s="716"/>
      <c r="CQ6" s="717"/>
      <c r="CR6" s="657">
        <v>250789</v>
      </c>
      <c r="CS6" s="658"/>
      <c r="CT6" s="658"/>
      <c r="CU6" s="658"/>
      <c r="CV6" s="658"/>
      <c r="CW6" s="658"/>
      <c r="CX6" s="658"/>
      <c r="CY6" s="659"/>
      <c r="CZ6" s="739">
        <v>0.7</v>
      </c>
      <c r="DA6" s="721"/>
      <c r="DB6" s="721"/>
      <c r="DC6" s="741"/>
      <c r="DD6" s="663" t="s">
        <v>132</v>
      </c>
      <c r="DE6" s="658"/>
      <c r="DF6" s="658"/>
      <c r="DG6" s="658"/>
      <c r="DH6" s="658"/>
      <c r="DI6" s="658"/>
      <c r="DJ6" s="658"/>
      <c r="DK6" s="658"/>
      <c r="DL6" s="658"/>
      <c r="DM6" s="658"/>
      <c r="DN6" s="658"/>
      <c r="DO6" s="658"/>
      <c r="DP6" s="659"/>
      <c r="DQ6" s="663">
        <v>250789</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9491</v>
      </c>
      <c r="S7" s="658"/>
      <c r="T7" s="658"/>
      <c r="U7" s="658"/>
      <c r="V7" s="658"/>
      <c r="W7" s="658"/>
      <c r="X7" s="658"/>
      <c r="Y7" s="659"/>
      <c r="Z7" s="695">
        <v>0</v>
      </c>
      <c r="AA7" s="695"/>
      <c r="AB7" s="695"/>
      <c r="AC7" s="695"/>
      <c r="AD7" s="696">
        <v>9491</v>
      </c>
      <c r="AE7" s="696"/>
      <c r="AF7" s="696"/>
      <c r="AG7" s="696"/>
      <c r="AH7" s="696"/>
      <c r="AI7" s="696"/>
      <c r="AJ7" s="696"/>
      <c r="AK7" s="696"/>
      <c r="AL7" s="660">
        <v>0.1</v>
      </c>
      <c r="AM7" s="661"/>
      <c r="AN7" s="661"/>
      <c r="AO7" s="697"/>
      <c r="AP7" s="654" t="s">
        <v>238</v>
      </c>
      <c r="AQ7" s="655"/>
      <c r="AR7" s="655"/>
      <c r="AS7" s="655"/>
      <c r="AT7" s="655"/>
      <c r="AU7" s="655"/>
      <c r="AV7" s="655"/>
      <c r="AW7" s="655"/>
      <c r="AX7" s="655"/>
      <c r="AY7" s="655"/>
      <c r="AZ7" s="655"/>
      <c r="BA7" s="655"/>
      <c r="BB7" s="655"/>
      <c r="BC7" s="655"/>
      <c r="BD7" s="655"/>
      <c r="BE7" s="655"/>
      <c r="BF7" s="656"/>
      <c r="BG7" s="657">
        <v>4810821</v>
      </c>
      <c r="BH7" s="658"/>
      <c r="BI7" s="658"/>
      <c r="BJ7" s="658"/>
      <c r="BK7" s="658"/>
      <c r="BL7" s="658"/>
      <c r="BM7" s="658"/>
      <c r="BN7" s="659"/>
      <c r="BO7" s="695">
        <v>40.5</v>
      </c>
      <c r="BP7" s="695"/>
      <c r="BQ7" s="695"/>
      <c r="BR7" s="695"/>
      <c r="BS7" s="696">
        <v>212629</v>
      </c>
      <c r="BT7" s="696"/>
      <c r="BU7" s="696"/>
      <c r="BV7" s="696"/>
      <c r="BW7" s="696"/>
      <c r="BX7" s="696"/>
      <c r="BY7" s="696"/>
      <c r="BZ7" s="696"/>
      <c r="CA7" s="696"/>
      <c r="CB7" s="736"/>
      <c r="CD7" s="654" t="s">
        <v>239</v>
      </c>
      <c r="CE7" s="655"/>
      <c r="CF7" s="655"/>
      <c r="CG7" s="655"/>
      <c r="CH7" s="655"/>
      <c r="CI7" s="655"/>
      <c r="CJ7" s="655"/>
      <c r="CK7" s="655"/>
      <c r="CL7" s="655"/>
      <c r="CM7" s="655"/>
      <c r="CN7" s="655"/>
      <c r="CO7" s="655"/>
      <c r="CP7" s="655"/>
      <c r="CQ7" s="656"/>
      <c r="CR7" s="657">
        <v>3550484</v>
      </c>
      <c r="CS7" s="658"/>
      <c r="CT7" s="658"/>
      <c r="CU7" s="658"/>
      <c r="CV7" s="658"/>
      <c r="CW7" s="658"/>
      <c r="CX7" s="658"/>
      <c r="CY7" s="659"/>
      <c r="CZ7" s="695">
        <v>10.4</v>
      </c>
      <c r="DA7" s="695"/>
      <c r="DB7" s="695"/>
      <c r="DC7" s="695"/>
      <c r="DD7" s="663">
        <v>89407</v>
      </c>
      <c r="DE7" s="658"/>
      <c r="DF7" s="658"/>
      <c r="DG7" s="658"/>
      <c r="DH7" s="658"/>
      <c r="DI7" s="658"/>
      <c r="DJ7" s="658"/>
      <c r="DK7" s="658"/>
      <c r="DL7" s="658"/>
      <c r="DM7" s="658"/>
      <c r="DN7" s="658"/>
      <c r="DO7" s="658"/>
      <c r="DP7" s="659"/>
      <c r="DQ7" s="663">
        <v>2529561</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79290</v>
      </c>
      <c r="S8" s="658"/>
      <c r="T8" s="658"/>
      <c r="U8" s="658"/>
      <c r="V8" s="658"/>
      <c r="W8" s="658"/>
      <c r="X8" s="658"/>
      <c r="Y8" s="659"/>
      <c r="Z8" s="695">
        <v>0.2</v>
      </c>
      <c r="AA8" s="695"/>
      <c r="AB8" s="695"/>
      <c r="AC8" s="695"/>
      <c r="AD8" s="696">
        <v>79290</v>
      </c>
      <c r="AE8" s="696"/>
      <c r="AF8" s="696"/>
      <c r="AG8" s="696"/>
      <c r="AH8" s="696"/>
      <c r="AI8" s="696"/>
      <c r="AJ8" s="696"/>
      <c r="AK8" s="696"/>
      <c r="AL8" s="660">
        <v>0.4</v>
      </c>
      <c r="AM8" s="661"/>
      <c r="AN8" s="661"/>
      <c r="AO8" s="697"/>
      <c r="AP8" s="654" t="s">
        <v>241</v>
      </c>
      <c r="AQ8" s="655"/>
      <c r="AR8" s="655"/>
      <c r="AS8" s="655"/>
      <c r="AT8" s="655"/>
      <c r="AU8" s="655"/>
      <c r="AV8" s="655"/>
      <c r="AW8" s="655"/>
      <c r="AX8" s="655"/>
      <c r="AY8" s="655"/>
      <c r="AZ8" s="655"/>
      <c r="BA8" s="655"/>
      <c r="BB8" s="655"/>
      <c r="BC8" s="655"/>
      <c r="BD8" s="655"/>
      <c r="BE8" s="655"/>
      <c r="BF8" s="656"/>
      <c r="BG8" s="657">
        <v>121463</v>
      </c>
      <c r="BH8" s="658"/>
      <c r="BI8" s="658"/>
      <c r="BJ8" s="658"/>
      <c r="BK8" s="658"/>
      <c r="BL8" s="658"/>
      <c r="BM8" s="658"/>
      <c r="BN8" s="659"/>
      <c r="BO8" s="695">
        <v>1</v>
      </c>
      <c r="BP8" s="695"/>
      <c r="BQ8" s="695"/>
      <c r="BR8" s="695"/>
      <c r="BS8" s="696" t="s">
        <v>132</v>
      </c>
      <c r="BT8" s="696"/>
      <c r="BU8" s="696"/>
      <c r="BV8" s="696"/>
      <c r="BW8" s="696"/>
      <c r="BX8" s="696"/>
      <c r="BY8" s="696"/>
      <c r="BZ8" s="696"/>
      <c r="CA8" s="696"/>
      <c r="CB8" s="736"/>
      <c r="CD8" s="654" t="s">
        <v>242</v>
      </c>
      <c r="CE8" s="655"/>
      <c r="CF8" s="655"/>
      <c r="CG8" s="655"/>
      <c r="CH8" s="655"/>
      <c r="CI8" s="655"/>
      <c r="CJ8" s="655"/>
      <c r="CK8" s="655"/>
      <c r="CL8" s="655"/>
      <c r="CM8" s="655"/>
      <c r="CN8" s="655"/>
      <c r="CO8" s="655"/>
      <c r="CP8" s="655"/>
      <c r="CQ8" s="656"/>
      <c r="CR8" s="657">
        <v>14666158</v>
      </c>
      <c r="CS8" s="658"/>
      <c r="CT8" s="658"/>
      <c r="CU8" s="658"/>
      <c r="CV8" s="658"/>
      <c r="CW8" s="658"/>
      <c r="CX8" s="658"/>
      <c r="CY8" s="659"/>
      <c r="CZ8" s="695">
        <v>43.1</v>
      </c>
      <c r="DA8" s="695"/>
      <c r="DB8" s="695"/>
      <c r="DC8" s="695"/>
      <c r="DD8" s="663">
        <v>244333</v>
      </c>
      <c r="DE8" s="658"/>
      <c r="DF8" s="658"/>
      <c r="DG8" s="658"/>
      <c r="DH8" s="658"/>
      <c r="DI8" s="658"/>
      <c r="DJ8" s="658"/>
      <c r="DK8" s="658"/>
      <c r="DL8" s="658"/>
      <c r="DM8" s="658"/>
      <c r="DN8" s="658"/>
      <c r="DO8" s="658"/>
      <c r="DP8" s="659"/>
      <c r="DQ8" s="663">
        <v>6330280</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56781</v>
      </c>
      <c r="S9" s="658"/>
      <c r="T9" s="658"/>
      <c r="U9" s="658"/>
      <c r="V9" s="658"/>
      <c r="W9" s="658"/>
      <c r="X9" s="658"/>
      <c r="Y9" s="659"/>
      <c r="Z9" s="695">
        <v>0.2</v>
      </c>
      <c r="AA9" s="695"/>
      <c r="AB9" s="695"/>
      <c r="AC9" s="695"/>
      <c r="AD9" s="696">
        <v>56781</v>
      </c>
      <c r="AE9" s="696"/>
      <c r="AF9" s="696"/>
      <c r="AG9" s="696"/>
      <c r="AH9" s="696"/>
      <c r="AI9" s="696"/>
      <c r="AJ9" s="696"/>
      <c r="AK9" s="696"/>
      <c r="AL9" s="660">
        <v>0.3</v>
      </c>
      <c r="AM9" s="661"/>
      <c r="AN9" s="661"/>
      <c r="AO9" s="697"/>
      <c r="AP9" s="654" t="s">
        <v>244</v>
      </c>
      <c r="AQ9" s="655"/>
      <c r="AR9" s="655"/>
      <c r="AS9" s="655"/>
      <c r="AT9" s="655"/>
      <c r="AU9" s="655"/>
      <c r="AV9" s="655"/>
      <c r="AW9" s="655"/>
      <c r="AX9" s="655"/>
      <c r="AY9" s="655"/>
      <c r="AZ9" s="655"/>
      <c r="BA9" s="655"/>
      <c r="BB9" s="655"/>
      <c r="BC9" s="655"/>
      <c r="BD9" s="655"/>
      <c r="BE9" s="655"/>
      <c r="BF9" s="656"/>
      <c r="BG9" s="657">
        <v>3821639</v>
      </c>
      <c r="BH9" s="658"/>
      <c r="BI9" s="658"/>
      <c r="BJ9" s="658"/>
      <c r="BK9" s="658"/>
      <c r="BL9" s="658"/>
      <c r="BM9" s="658"/>
      <c r="BN9" s="659"/>
      <c r="BO9" s="695">
        <v>32.1</v>
      </c>
      <c r="BP9" s="695"/>
      <c r="BQ9" s="695"/>
      <c r="BR9" s="695"/>
      <c r="BS9" s="696" t="s">
        <v>132</v>
      </c>
      <c r="BT9" s="696"/>
      <c r="BU9" s="696"/>
      <c r="BV9" s="696"/>
      <c r="BW9" s="696"/>
      <c r="BX9" s="696"/>
      <c r="BY9" s="696"/>
      <c r="BZ9" s="696"/>
      <c r="CA9" s="696"/>
      <c r="CB9" s="736"/>
      <c r="CD9" s="654" t="s">
        <v>245</v>
      </c>
      <c r="CE9" s="655"/>
      <c r="CF9" s="655"/>
      <c r="CG9" s="655"/>
      <c r="CH9" s="655"/>
      <c r="CI9" s="655"/>
      <c r="CJ9" s="655"/>
      <c r="CK9" s="655"/>
      <c r="CL9" s="655"/>
      <c r="CM9" s="655"/>
      <c r="CN9" s="655"/>
      <c r="CO9" s="655"/>
      <c r="CP9" s="655"/>
      <c r="CQ9" s="656"/>
      <c r="CR9" s="657">
        <v>3963783</v>
      </c>
      <c r="CS9" s="658"/>
      <c r="CT9" s="658"/>
      <c r="CU9" s="658"/>
      <c r="CV9" s="658"/>
      <c r="CW9" s="658"/>
      <c r="CX9" s="658"/>
      <c r="CY9" s="659"/>
      <c r="CZ9" s="695">
        <v>11.6</v>
      </c>
      <c r="DA9" s="695"/>
      <c r="DB9" s="695"/>
      <c r="DC9" s="695"/>
      <c r="DD9" s="663">
        <v>29400</v>
      </c>
      <c r="DE9" s="658"/>
      <c r="DF9" s="658"/>
      <c r="DG9" s="658"/>
      <c r="DH9" s="658"/>
      <c r="DI9" s="658"/>
      <c r="DJ9" s="658"/>
      <c r="DK9" s="658"/>
      <c r="DL9" s="658"/>
      <c r="DM9" s="658"/>
      <c r="DN9" s="658"/>
      <c r="DO9" s="658"/>
      <c r="DP9" s="659"/>
      <c r="DQ9" s="663">
        <v>3149878</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247</v>
      </c>
      <c r="AM10" s="661"/>
      <c r="AN10" s="661"/>
      <c r="AO10" s="697"/>
      <c r="AP10" s="654" t="s">
        <v>248</v>
      </c>
      <c r="AQ10" s="655"/>
      <c r="AR10" s="655"/>
      <c r="AS10" s="655"/>
      <c r="AT10" s="655"/>
      <c r="AU10" s="655"/>
      <c r="AV10" s="655"/>
      <c r="AW10" s="655"/>
      <c r="AX10" s="655"/>
      <c r="AY10" s="655"/>
      <c r="AZ10" s="655"/>
      <c r="BA10" s="655"/>
      <c r="BB10" s="655"/>
      <c r="BC10" s="655"/>
      <c r="BD10" s="655"/>
      <c r="BE10" s="655"/>
      <c r="BF10" s="656"/>
      <c r="BG10" s="657">
        <v>288643</v>
      </c>
      <c r="BH10" s="658"/>
      <c r="BI10" s="658"/>
      <c r="BJ10" s="658"/>
      <c r="BK10" s="658"/>
      <c r="BL10" s="658"/>
      <c r="BM10" s="658"/>
      <c r="BN10" s="659"/>
      <c r="BO10" s="695">
        <v>2.4</v>
      </c>
      <c r="BP10" s="695"/>
      <c r="BQ10" s="695"/>
      <c r="BR10" s="695"/>
      <c r="BS10" s="696">
        <v>48012</v>
      </c>
      <c r="BT10" s="696"/>
      <c r="BU10" s="696"/>
      <c r="BV10" s="696"/>
      <c r="BW10" s="696"/>
      <c r="BX10" s="696"/>
      <c r="BY10" s="696"/>
      <c r="BZ10" s="696"/>
      <c r="CA10" s="696"/>
      <c r="CB10" s="736"/>
      <c r="CD10" s="654" t="s">
        <v>249</v>
      </c>
      <c r="CE10" s="655"/>
      <c r="CF10" s="655"/>
      <c r="CG10" s="655"/>
      <c r="CH10" s="655"/>
      <c r="CI10" s="655"/>
      <c r="CJ10" s="655"/>
      <c r="CK10" s="655"/>
      <c r="CL10" s="655"/>
      <c r="CM10" s="655"/>
      <c r="CN10" s="655"/>
      <c r="CO10" s="655"/>
      <c r="CP10" s="655"/>
      <c r="CQ10" s="656"/>
      <c r="CR10" s="657">
        <v>34988</v>
      </c>
      <c r="CS10" s="658"/>
      <c r="CT10" s="658"/>
      <c r="CU10" s="658"/>
      <c r="CV10" s="658"/>
      <c r="CW10" s="658"/>
      <c r="CX10" s="658"/>
      <c r="CY10" s="659"/>
      <c r="CZ10" s="695">
        <v>0.1</v>
      </c>
      <c r="DA10" s="695"/>
      <c r="DB10" s="695"/>
      <c r="DC10" s="695"/>
      <c r="DD10" s="663" t="s">
        <v>132</v>
      </c>
      <c r="DE10" s="658"/>
      <c r="DF10" s="658"/>
      <c r="DG10" s="658"/>
      <c r="DH10" s="658"/>
      <c r="DI10" s="658"/>
      <c r="DJ10" s="658"/>
      <c r="DK10" s="658"/>
      <c r="DL10" s="658"/>
      <c r="DM10" s="658"/>
      <c r="DN10" s="658"/>
      <c r="DO10" s="658"/>
      <c r="DP10" s="659"/>
      <c r="DQ10" s="663">
        <v>33878</v>
      </c>
      <c r="DR10" s="658"/>
      <c r="DS10" s="658"/>
      <c r="DT10" s="658"/>
      <c r="DU10" s="658"/>
      <c r="DV10" s="658"/>
      <c r="DW10" s="658"/>
      <c r="DX10" s="658"/>
      <c r="DY10" s="658"/>
      <c r="DZ10" s="658"/>
      <c r="EA10" s="658"/>
      <c r="EB10" s="658"/>
      <c r="EC10" s="694"/>
    </row>
    <row r="11" spans="2:143" ht="11.25" customHeight="1" x14ac:dyDescent="0.15">
      <c r="B11" s="654" t="s">
        <v>250</v>
      </c>
      <c r="C11" s="655"/>
      <c r="D11" s="655"/>
      <c r="E11" s="655"/>
      <c r="F11" s="655"/>
      <c r="G11" s="655"/>
      <c r="H11" s="655"/>
      <c r="I11" s="655"/>
      <c r="J11" s="655"/>
      <c r="K11" s="655"/>
      <c r="L11" s="655"/>
      <c r="M11" s="655"/>
      <c r="N11" s="655"/>
      <c r="O11" s="655"/>
      <c r="P11" s="655"/>
      <c r="Q11" s="656"/>
      <c r="R11" s="657">
        <v>1739948</v>
      </c>
      <c r="S11" s="658"/>
      <c r="T11" s="658"/>
      <c r="U11" s="658"/>
      <c r="V11" s="658"/>
      <c r="W11" s="658"/>
      <c r="X11" s="658"/>
      <c r="Y11" s="659"/>
      <c r="Z11" s="660">
        <v>5</v>
      </c>
      <c r="AA11" s="661"/>
      <c r="AB11" s="661"/>
      <c r="AC11" s="662"/>
      <c r="AD11" s="663">
        <v>1739948</v>
      </c>
      <c r="AE11" s="658"/>
      <c r="AF11" s="658"/>
      <c r="AG11" s="658"/>
      <c r="AH11" s="658"/>
      <c r="AI11" s="658"/>
      <c r="AJ11" s="658"/>
      <c r="AK11" s="659"/>
      <c r="AL11" s="660">
        <v>9.8000000000000007</v>
      </c>
      <c r="AM11" s="661"/>
      <c r="AN11" s="661"/>
      <c r="AO11" s="697"/>
      <c r="AP11" s="654" t="s">
        <v>251</v>
      </c>
      <c r="AQ11" s="655"/>
      <c r="AR11" s="655"/>
      <c r="AS11" s="655"/>
      <c r="AT11" s="655"/>
      <c r="AU11" s="655"/>
      <c r="AV11" s="655"/>
      <c r="AW11" s="655"/>
      <c r="AX11" s="655"/>
      <c r="AY11" s="655"/>
      <c r="AZ11" s="655"/>
      <c r="BA11" s="655"/>
      <c r="BB11" s="655"/>
      <c r="BC11" s="655"/>
      <c r="BD11" s="655"/>
      <c r="BE11" s="655"/>
      <c r="BF11" s="656"/>
      <c r="BG11" s="657">
        <v>579076</v>
      </c>
      <c r="BH11" s="658"/>
      <c r="BI11" s="658"/>
      <c r="BJ11" s="658"/>
      <c r="BK11" s="658"/>
      <c r="BL11" s="658"/>
      <c r="BM11" s="658"/>
      <c r="BN11" s="659"/>
      <c r="BO11" s="695">
        <v>4.9000000000000004</v>
      </c>
      <c r="BP11" s="695"/>
      <c r="BQ11" s="695"/>
      <c r="BR11" s="695"/>
      <c r="BS11" s="696">
        <v>164617</v>
      </c>
      <c r="BT11" s="696"/>
      <c r="BU11" s="696"/>
      <c r="BV11" s="696"/>
      <c r="BW11" s="696"/>
      <c r="BX11" s="696"/>
      <c r="BY11" s="696"/>
      <c r="BZ11" s="696"/>
      <c r="CA11" s="696"/>
      <c r="CB11" s="736"/>
      <c r="CD11" s="654" t="s">
        <v>252</v>
      </c>
      <c r="CE11" s="655"/>
      <c r="CF11" s="655"/>
      <c r="CG11" s="655"/>
      <c r="CH11" s="655"/>
      <c r="CI11" s="655"/>
      <c r="CJ11" s="655"/>
      <c r="CK11" s="655"/>
      <c r="CL11" s="655"/>
      <c r="CM11" s="655"/>
      <c r="CN11" s="655"/>
      <c r="CO11" s="655"/>
      <c r="CP11" s="655"/>
      <c r="CQ11" s="656"/>
      <c r="CR11" s="657">
        <v>17903</v>
      </c>
      <c r="CS11" s="658"/>
      <c r="CT11" s="658"/>
      <c r="CU11" s="658"/>
      <c r="CV11" s="658"/>
      <c r="CW11" s="658"/>
      <c r="CX11" s="658"/>
      <c r="CY11" s="659"/>
      <c r="CZ11" s="695">
        <v>0.1</v>
      </c>
      <c r="DA11" s="695"/>
      <c r="DB11" s="695"/>
      <c r="DC11" s="695"/>
      <c r="DD11" s="663" t="s">
        <v>132</v>
      </c>
      <c r="DE11" s="658"/>
      <c r="DF11" s="658"/>
      <c r="DG11" s="658"/>
      <c r="DH11" s="658"/>
      <c r="DI11" s="658"/>
      <c r="DJ11" s="658"/>
      <c r="DK11" s="658"/>
      <c r="DL11" s="658"/>
      <c r="DM11" s="658"/>
      <c r="DN11" s="658"/>
      <c r="DO11" s="658"/>
      <c r="DP11" s="659"/>
      <c r="DQ11" s="663">
        <v>16791</v>
      </c>
      <c r="DR11" s="658"/>
      <c r="DS11" s="658"/>
      <c r="DT11" s="658"/>
      <c r="DU11" s="658"/>
      <c r="DV11" s="658"/>
      <c r="DW11" s="658"/>
      <c r="DX11" s="658"/>
      <c r="DY11" s="658"/>
      <c r="DZ11" s="658"/>
      <c r="EA11" s="658"/>
      <c r="EB11" s="658"/>
      <c r="EC11" s="694"/>
    </row>
    <row r="12" spans="2:143" ht="11.25" customHeight="1" x14ac:dyDescent="0.15">
      <c r="B12" s="654" t="s">
        <v>253</v>
      </c>
      <c r="C12" s="655"/>
      <c r="D12" s="655"/>
      <c r="E12" s="655"/>
      <c r="F12" s="655"/>
      <c r="G12" s="655"/>
      <c r="H12" s="655"/>
      <c r="I12" s="655"/>
      <c r="J12" s="655"/>
      <c r="K12" s="655"/>
      <c r="L12" s="655"/>
      <c r="M12" s="655"/>
      <c r="N12" s="655"/>
      <c r="O12" s="655"/>
      <c r="P12" s="655"/>
      <c r="Q12" s="656"/>
      <c r="R12" s="657" t="s">
        <v>132</v>
      </c>
      <c r="S12" s="658"/>
      <c r="T12" s="658"/>
      <c r="U12" s="658"/>
      <c r="V12" s="658"/>
      <c r="W12" s="658"/>
      <c r="X12" s="658"/>
      <c r="Y12" s="659"/>
      <c r="Z12" s="695" t="s">
        <v>247</v>
      </c>
      <c r="AA12" s="695"/>
      <c r="AB12" s="695"/>
      <c r="AC12" s="695"/>
      <c r="AD12" s="696" t="s">
        <v>247</v>
      </c>
      <c r="AE12" s="696"/>
      <c r="AF12" s="696"/>
      <c r="AG12" s="696"/>
      <c r="AH12" s="696"/>
      <c r="AI12" s="696"/>
      <c r="AJ12" s="696"/>
      <c r="AK12" s="696"/>
      <c r="AL12" s="660" t="s">
        <v>132</v>
      </c>
      <c r="AM12" s="661"/>
      <c r="AN12" s="661"/>
      <c r="AO12" s="697"/>
      <c r="AP12" s="654" t="s">
        <v>254</v>
      </c>
      <c r="AQ12" s="655"/>
      <c r="AR12" s="655"/>
      <c r="AS12" s="655"/>
      <c r="AT12" s="655"/>
      <c r="AU12" s="655"/>
      <c r="AV12" s="655"/>
      <c r="AW12" s="655"/>
      <c r="AX12" s="655"/>
      <c r="AY12" s="655"/>
      <c r="AZ12" s="655"/>
      <c r="BA12" s="655"/>
      <c r="BB12" s="655"/>
      <c r="BC12" s="655"/>
      <c r="BD12" s="655"/>
      <c r="BE12" s="655"/>
      <c r="BF12" s="656"/>
      <c r="BG12" s="657">
        <v>5310396</v>
      </c>
      <c r="BH12" s="658"/>
      <c r="BI12" s="658"/>
      <c r="BJ12" s="658"/>
      <c r="BK12" s="658"/>
      <c r="BL12" s="658"/>
      <c r="BM12" s="658"/>
      <c r="BN12" s="659"/>
      <c r="BO12" s="695">
        <v>44.7</v>
      </c>
      <c r="BP12" s="695"/>
      <c r="BQ12" s="695"/>
      <c r="BR12" s="695"/>
      <c r="BS12" s="696" t="s">
        <v>132</v>
      </c>
      <c r="BT12" s="696"/>
      <c r="BU12" s="696"/>
      <c r="BV12" s="696"/>
      <c r="BW12" s="696"/>
      <c r="BX12" s="696"/>
      <c r="BY12" s="696"/>
      <c r="BZ12" s="696"/>
      <c r="CA12" s="696"/>
      <c r="CB12" s="736"/>
      <c r="CD12" s="654" t="s">
        <v>255</v>
      </c>
      <c r="CE12" s="655"/>
      <c r="CF12" s="655"/>
      <c r="CG12" s="655"/>
      <c r="CH12" s="655"/>
      <c r="CI12" s="655"/>
      <c r="CJ12" s="655"/>
      <c r="CK12" s="655"/>
      <c r="CL12" s="655"/>
      <c r="CM12" s="655"/>
      <c r="CN12" s="655"/>
      <c r="CO12" s="655"/>
      <c r="CP12" s="655"/>
      <c r="CQ12" s="656"/>
      <c r="CR12" s="657">
        <v>516409</v>
      </c>
      <c r="CS12" s="658"/>
      <c r="CT12" s="658"/>
      <c r="CU12" s="658"/>
      <c r="CV12" s="658"/>
      <c r="CW12" s="658"/>
      <c r="CX12" s="658"/>
      <c r="CY12" s="659"/>
      <c r="CZ12" s="695">
        <v>1.5</v>
      </c>
      <c r="DA12" s="695"/>
      <c r="DB12" s="695"/>
      <c r="DC12" s="695"/>
      <c r="DD12" s="663" t="s">
        <v>132</v>
      </c>
      <c r="DE12" s="658"/>
      <c r="DF12" s="658"/>
      <c r="DG12" s="658"/>
      <c r="DH12" s="658"/>
      <c r="DI12" s="658"/>
      <c r="DJ12" s="658"/>
      <c r="DK12" s="658"/>
      <c r="DL12" s="658"/>
      <c r="DM12" s="658"/>
      <c r="DN12" s="658"/>
      <c r="DO12" s="658"/>
      <c r="DP12" s="659"/>
      <c r="DQ12" s="663">
        <v>477946</v>
      </c>
      <c r="DR12" s="658"/>
      <c r="DS12" s="658"/>
      <c r="DT12" s="658"/>
      <c r="DU12" s="658"/>
      <c r="DV12" s="658"/>
      <c r="DW12" s="658"/>
      <c r="DX12" s="658"/>
      <c r="DY12" s="658"/>
      <c r="DZ12" s="658"/>
      <c r="EA12" s="658"/>
      <c r="EB12" s="658"/>
      <c r="EC12" s="694"/>
    </row>
    <row r="13" spans="2:143" ht="11.25" customHeight="1" x14ac:dyDescent="0.15">
      <c r="B13" s="654" t="s">
        <v>256</v>
      </c>
      <c r="C13" s="655"/>
      <c r="D13" s="655"/>
      <c r="E13" s="655"/>
      <c r="F13" s="655"/>
      <c r="G13" s="655"/>
      <c r="H13" s="655"/>
      <c r="I13" s="655"/>
      <c r="J13" s="655"/>
      <c r="K13" s="655"/>
      <c r="L13" s="655"/>
      <c r="M13" s="655"/>
      <c r="N13" s="655"/>
      <c r="O13" s="655"/>
      <c r="P13" s="655"/>
      <c r="Q13" s="656"/>
      <c r="R13" s="657" t="s">
        <v>247</v>
      </c>
      <c r="S13" s="658"/>
      <c r="T13" s="658"/>
      <c r="U13" s="658"/>
      <c r="V13" s="658"/>
      <c r="W13" s="658"/>
      <c r="X13" s="658"/>
      <c r="Y13" s="659"/>
      <c r="Z13" s="695" t="s">
        <v>247</v>
      </c>
      <c r="AA13" s="695"/>
      <c r="AB13" s="695"/>
      <c r="AC13" s="695"/>
      <c r="AD13" s="696" t="s">
        <v>247</v>
      </c>
      <c r="AE13" s="696"/>
      <c r="AF13" s="696"/>
      <c r="AG13" s="696"/>
      <c r="AH13" s="696"/>
      <c r="AI13" s="696"/>
      <c r="AJ13" s="696"/>
      <c r="AK13" s="696"/>
      <c r="AL13" s="660" t="s">
        <v>132</v>
      </c>
      <c r="AM13" s="661"/>
      <c r="AN13" s="661"/>
      <c r="AO13" s="697"/>
      <c r="AP13" s="654" t="s">
        <v>257</v>
      </c>
      <c r="AQ13" s="655"/>
      <c r="AR13" s="655"/>
      <c r="AS13" s="655"/>
      <c r="AT13" s="655"/>
      <c r="AU13" s="655"/>
      <c r="AV13" s="655"/>
      <c r="AW13" s="655"/>
      <c r="AX13" s="655"/>
      <c r="AY13" s="655"/>
      <c r="AZ13" s="655"/>
      <c r="BA13" s="655"/>
      <c r="BB13" s="655"/>
      <c r="BC13" s="655"/>
      <c r="BD13" s="655"/>
      <c r="BE13" s="655"/>
      <c r="BF13" s="656"/>
      <c r="BG13" s="657">
        <v>4755261</v>
      </c>
      <c r="BH13" s="658"/>
      <c r="BI13" s="658"/>
      <c r="BJ13" s="658"/>
      <c r="BK13" s="658"/>
      <c r="BL13" s="658"/>
      <c r="BM13" s="658"/>
      <c r="BN13" s="659"/>
      <c r="BO13" s="695">
        <v>40</v>
      </c>
      <c r="BP13" s="695"/>
      <c r="BQ13" s="695"/>
      <c r="BR13" s="695"/>
      <c r="BS13" s="696" t="s">
        <v>132</v>
      </c>
      <c r="BT13" s="696"/>
      <c r="BU13" s="696"/>
      <c r="BV13" s="696"/>
      <c r="BW13" s="696"/>
      <c r="BX13" s="696"/>
      <c r="BY13" s="696"/>
      <c r="BZ13" s="696"/>
      <c r="CA13" s="696"/>
      <c r="CB13" s="736"/>
      <c r="CD13" s="654" t="s">
        <v>258</v>
      </c>
      <c r="CE13" s="655"/>
      <c r="CF13" s="655"/>
      <c r="CG13" s="655"/>
      <c r="CH13" s="655"/>
      <c r="CI13" s="655"/>
      <c r="CJ13" s="655"/>
      <c r="CK13" s="655"/>
      <c r="CL13" s="655"/>
      <c r="CM13" s="655"/>
      <c r="CN13" s="655"/>
      <c r="CO13" s="655"/>
      <c r="CP13" s="655"/>
      <c r="CQ13" s="656"/>
      <c r="CR13" s="657">
        <v>3154507</v>
      </c>
      <c r="CS13" s="658"/>
      <c r="CT13" s="658"/>
      <c r="CU13" s="658"/>
      <c r="CV13" s="658"/>
      <c r="CW13" s="658"/>
      <c r="CX13" s="658"/>
      <c r="CY13" s="659"/>
      <c r="CZ13" s="695">
        <v>9.3000000000000007</v>
      </c>
      <c r="DA13" s="695"/>
      <c r="DB13" s="695"/>
      <c r="DC13" s="695"/>
      <c r="DD13" s="663">
        <v>1221780</v>
      </c>
      <c r="DE13" s="658"/>
      <c r="DF13" s="658"/>
      <c r="DG13" s="658"/>
      <c r="DH13" s="658"/>
      <c r="DI13" s="658"/>
      <c r="DJ13" s="658"/>
      <c r="DK13" s="658"/>
      <c r="DL13" s="658"/>
      <c r="DM13" s="658"/>
      <c r="DN13" s="658"/>
      <c r="DO13" s="658"/>
      <c r="DP13" s="659"/>
      <c r="DQ13" s="663">
        <v>2321984</v>
      </c>
      <c r="DR13" s="658"/>
      <c r="DS13" s="658"/>
      <c r="DT13" s="658"/>
      <c r="DU13" s="658"/>
      <c r="DV13" s="658"/>
      <c r="DW13" s="658"/>
      <c r="DX13" s="658"/>
      <c r="DY13" s="658"/>
      <c r="DZ13" s="658"/>
      <c r="EA13" s="658"/>
      <c r="EB13" s="658"/>
      <c r="EC13" s="694"/>
    </row>
    <row r="14" spans="2:143" ht="11.25" customHeight="1" x14ac:dyDescent="0.15">
      <c r="B14" s="654" t="s">
        <v>259</v>
      </c>
      <c r="C14" s="655"/>
      <c r="D14" s="655"/>
      <c r="E14" s="655"/>
      <c r="F14" s="655"/>
      <c r="G14" s="655"/>
      <c r="H14" s="655"/>
      <c r="I14" s="655"/>
      <c r="J14" s="655"/>
      <c r="K14" s="655"/>
      <c r="L14" s="655"/>
      <c r="M14" s="655"/>
      <c r="N14" s="655"/>
      <c r="O14" s="655"/>
      <c r="P14" s="655"/>
      <c r="Q14" s="656"/>
      <c r="R14" s="657">
        <v>974</v>
      </c>
      <c r="S14" s="658"/>
      <c r="T14" s="658"/>
      <c r="U14" s="658"/>
      <c r="V14" s="658"/>
      <c r="W14" s="658"/>
      <c r="X14" s="658"/>
      <c r="Y14" s="659"/>
      <c r="Z14" s="695">
        <v>0</v>
      </c>
      <c r="AA14" s="695"/>
      <c r="AB14" s="695"/>
      <c r="AC14" s="695"/>
      <c r="AD14" s="696">
        <v>974</v>
      </c>
      <c r="AE14" s="696"/>
      <c r="AF14" s="696"/>
      <c r="AG14" s="696"/>
      <c r="AH14" s="696"/>
      <c r="AI14" s="696"/>
      <c r="AJ14" s="696"/>
      <c r="AK14" s="696"/>
      <c r="AL14" s="660">
        <v>0</v>
      </c>
      <c r="AM14" s="661"/>
      <c r="AN14" s="661"/>
      <c r="AO14" s="697"/>
      <c r="AP14" s="654" t="s">
        <v>260</v>
      </c>
      <c r="AQ14" s="655"/>
      <c r="AR14" s="655"/>
      <c r="AS14" s="655"/>
      <c r="AT14" s="655"/>
      <c r="AU14" s="655"/>
      <c r="AV14" s="655"/>
      <c r="AW14" s="655"/>
      <c r="AX14" s="655"/>
      <c r="AY14" s="655"/>
      <c r="AZ14" s="655"/>
      <c r="BA14" s="655"/>
      <c r="BB14" s="655"/>
      <c r="BC14" s="655"/>
      <c r="BD14" s="655"/>
      <c r="BE14" s="655"/>
      <c r="BF14" s="656"/>
      <c r="BG14" s="657">
        <v>134864</v>
      </c>
      <c r="BH14" s="658"/>
      <c r="BI14" s="658"/>
      <c r="BJ14" s="658"/>
      <c r="BK14" s="658"/>
      <c r="BL14" s="658"/>
      <c r="BM14" s="658"/>
      <c r="BN14" s="659"/>
      <c r="BO14" s="695">
        <v>1.1000000000000001</v>
      </c>
      <c r="BP14" s="695"/>
      <c r="BQ14" s="695"/>
      <c r="BR14" s="695"/>
      <c r="BS14" s="696" t="s">
        <v>132</v>
      </c>
      <c r="BT14" s="696"/>
      <c r="BU14" s="696"/>
      <c r="BV14" s="696"/>
      <c r="BW14" s="696"/>
      <c r="BX14" s="696"/>
      <c r="BY14" s="696"/>
      <c r="BZ14" s="696"/>
      <c r="CA14" s="696"/>
      <c r="CB14" s="736"/>
      <c r="CD14" s="654" t="s">
        <v>261</v>
      </c>
      <c r="CE14" s="655"/>
      <c r="CF14" s="655"/>
      <c r="CG14" s="655"/>
      <c r="CH14" s="655"/>
      <c r="CI14" s="655"/>
      <c r="CJ14" s="655"/>
      <c r="CK14" s="655"/>
      <c r="CL14" s="655"/>
      <c r="CM14" s="655"/>
      <c r="CN14" s="655"/>
      <c r="CO14" s="655"/>
      <c r="CP14" s="655"/>
      <c r="CQ14" s="656"/>
      <c r="CR14" s="657">
        <v>688295</v>
      </c>
      <c r="CS14" s="658"/>
      <c r="CT14" s="658"/>
      <c r="CU14" s="658"/>
      <c r="CV14" s="658"/>
      <c r="CW14" s="658"/>
      <c r="CX14" s="658"/>
      <c r="CY14" s="659"/>
      <c r="CZ14" s="695">
        <v>2</v>
      </c>
      <c r="DA14" s="695"/>
      <c r="DB14" s="695"/>
      <c r="DC14" s="695"/>
      <c r="DD14" s="663" t="s">
        <v>247</v>
      </c>
      <c r="DE14" s="658"/>
      <c r="DF14" s="658"/>
      <c r="DG14" s="658"/>
      <c r="DH14" s="658"/>
      <c r="DI14" s="658"/>
      <c r="DJ14" s="658"/>
      <c r="DK14" s="658"/>
      <c r="DL14" s="658"/>
      <c r="DM14" s="658"/>
      <c r="DN14" s="658"/>
      <c r="DO14" s="658"/>
      <c r="DP14" s="659"/>
      <c r="DQ14" s="663">
        <v>681942</v>
      </c>
      <c r="DR14" s="658"/>
      <c r="DS14" s="658"/>
      <c r="DT14" s="658"/>
      <c r="DU14" s="658"/>
      <c r="DV14" s="658"/>
      <c r="DW14" s="658"/>
      <c r="DX14" s="658"/>
      <c r="DY14" s="658"/>
      <c r="DZ14" s="658"/>
      <c r="EA14" s="658"/>
      <c r="EB14" s="658"/>
      <c r="EC14" s="694"/>
    </row>
    <row r="15" spans="2:143" ht="11.25" customHeight="1" x14ac:dyDescent="0.15">
      <c r="B15" s="654" t="s">
        <v>262</v>
      </c>
      <c r="C15" s="655"/>
      <c r="D15" s="655"/>
      <c r="E15" s="655"/>
      <c r="F15" s="655"/>
      <c r="G15" s="655"/>
      <c r="H15" s="655"/>
      <c r="I15" s="655"/>
      <c r="J15" s="655"/>
      <c r="K15" s="655"/>
      <c r="L15" s="655"/>
      <c r="M15" s="655"/>
      <c r="N15" s="655"/>
      <c r="O15" s="655"/>
      <c r="P15" s="655"/>
      <c r="Q15" s="656"/>
      <c r="R15" s="657" t="s">
        <v>247</v>
      </c>
      <c r="S15" s="658"/>
      <c r="T15" s="658"/>
      <c r="U15" s="658"/>
      <c r="V15" s="658"/>
      <c r="W15" s="658"/>
      <c r="X15" s="658"/>
      <c r="Y15" s="659"/>
      <c r="Z15" s="695" t="s">
        <v>132</v>
      </c>
      <c r="AA15" s="695"/>
      <c r="AB15" s="695"/>
      <c r="AC15" s="695"/>
      <c r="AD15" s="696" t="s">
        <v>247</v>
      </c>
      <c r="AE15" s="696"/>
      <c r="AF15" s="696"/>
      <c r="AG15" s="696"/>
      <c r="AH15" s="696"/>
      <c r="AI15" s="696"/>
      <c r="AJ15" s="696"/>
      <c r="AK15" s="696"/>
      <c r="AL15" s="660" t="s">
        <v>132</v>
      </c>
      <c r="AM15" s="661"/>
      <c r="AN15" s="661"/>
      <c r="AO15" s="697"/>
      <c r="AP15" s="654" t="s">
        <v>263</v>
      </c>
      <c r="AQ15" s="655"/>
      <c r="AR15" s="655"/>
      <c r="AS15" s="655"/>
      <c r="AT15" s="655"/>
      <c r="AU15" s="655"/>
      <c r="AV15" s="655"/>
      <c r="AW15" s="655"/>
      <c r="AX15" s="655"/>
      <c r="AY15" s="655"/>
      <c r="AZ15" s="655"/>
      <c r="BA15" s="655"/>
      <c r="BB15" s="655"/>
      <c r="BC15" s="655"/>
      <c r="BD15" s="655"/>
      <c r="BE15" s="655"/>
      <c r="BF15" s="656"/>
      <c r="BG15" s="657">
        <v>639267</v>
      </c>
      <c r="BH15" s="658"/>
      <c r="BI15" s="658"/>
      <c r="BJ15" s="658"/>
      <c r="BK15" s="658"/>
      <c r="BL15" s="658"/>
      <c r="BM15" s="658"/>
      <c r="BN15" s="659"/>
      <c r="BO15" s="695">
        <v>5.4</v>
      </c>
      <c r="BP15" s="695"/>
      <c r="BQ15" s="695"/>
      <c r="BR15" s="695"/>
      <c r="BS15" s="696" t="s">
        <v>132</v>
      </c>
      <c r="BT15" s="696"/>
      <c r="BU15" s="696"/>
      <c r="BV15" s="696"/>
      <c r="BW15" s="696"/>
      <c r="BX15" s="696"/>
      <c r="BY15" s="696"/>
      <c r="BZ15" s="696"/>
      <c r="CA15" s="696"/>
      <c r="CB15" s="736"/>
      <c r="CD15" s="654" t="s">
        <v>264</v>
      </c>
      <c r="CE15" s="655"/>
      <c r="CF15" s="655"/>
      <c r="CG15" s="655"/>
      <c r="CH15" s="655"/>
      <c r="CI15" s="655"/>
      <c r="CJ15" s="655"/>
      <c r="CK15" s="655"/>
      <c r="CL15" s="655"/>
      <c r="CM15" s="655"/>
      <c r="CN15" s="655"/>
      <c r="CO15" s="655"/>
      <c r="CP15" s="655"/>
      <c r="CQ15" s="656"/>
      <c r="CR15" s="657">
        <v>4423773</v>
      </c>
      <c r="CS15" s="658"/>
      <c r="CT15" s="658"/>
      <c r="CU15" s="658"/>
      <c r="CV15" s="658"/>
      <c r="CW15" s="658"/>
      <c r="CX15" s="658"/>
      <c r="CY15" s="659"/>
      <c r="CZ15" s="695">
        <v>13</v>
      </c>
      <c r="DA15" s="695"/>
      <c r="DB15" s="695"/>
      <c r="DC15" s="695"/>
      <c r="DD15" s="663">
        <v>1327363</v>
      </c>
      <c r="DE15" s="658"/>
      <c r="DF15" s="658"/>
      <c r="DG15" s="658"/>
      <c r="DH15" s="658"/>
      <c r="DI15" s="658"/>
      <c r="DJ15" s="658"/>
      <c r="DK15" s="658"/>
      <c r="DL15" s="658"/>
      <c r="DM15" s="658"/>
      <c r="DN15" s="658"/>
      <c r="DO15" s="658"/>
      <c r="DP15" s="659"/>
      <c r="DQ15" s="663">
        <v>2575319</v>
      </c>
      <c r="DR15" s="658"/>
      <c r="DS15" s="658"/>
      <c r="DT15" s="658"/>
      <c r="DU15" s="658"/>
      <c r="DV15" s="658"/>
      <c r="DW15" s="658"/>
      <c r="DX15" s="658"/>
      <c r="DY15" s="658"/>
      <c r="DZ15" s="658"/>
      <c r="EA15" s="658"/>
      <c r="EB15" s="658"/>
      <c r="EC15" s="694"/>
    </row>
    <row r="16" spans="2:143" ht="11.25" customHeight="1" x14ac:dyDescent="0.15">
      <c r="B16" s="654" t="s">
        <v>265</v>
      </c>
      <c r="C16" s="655"/>
      <c r="D16" s="655"/>
      <c r="E16" s="655"/>
      <c r="F16" s="655"/>
      <c r="G16" s="655"/>
      <c r="H16" s="655"/>
      <c r="I16" s="655"/>
      <c r="J16" s="655"/>
      <c r="K16" s="655"/>
      <c r="L16" s="655"/>
      <c r="M16" s="655"/>
      <c r="N16" s="655"/>
      <c r="O16" s="655"/>
      <c r="P16" s="655"/>
      <c r="Q16" s="656"/>
      <c r="R16" s="657">
        <v>29155</v>
      </c>
      <c r="S16" s="658"/>
      <c r="T16" s="658"/>
      <c r="U16" s="658"/>
      <c r="V16" s="658"/>
      <c r="W16" s="658"/>
      <c r="X16" s="658"/>
      <c r="Y16" s="659"/>
      <c r="Z16" s="695">
        <v>0.1</v>
      </c>
      <c r="AA16" s="695"/>
      <c r="AB16" s="695"/>
      <c r="AC16" s="695"/>
      <c r="AD16" s="696">
        <v>29155</v>
      </c>
      <c r="AE16" s="696"/>
      <c r="AF16" s="696"/>
      <c r="AG16" s="696"/>
      <c r="AH16" s="696"/>
      <c r="AI16" s="696"/>
      <c r="AJ16" s="696"/>
      <c r="AK16" s="696"/>
      <c r="AL16" s="660">
        <v>0.2</v>
      </c>
      <c r="AM16" s="661"/>
      <c r="AN16" s="661"/>
      <c r="AO16" s="697"/>
      <c r="AP16" s="654" t="s">
        <v>266</v>
      </c>
      <c r="AQ16" s="655"/>
      <c r="AR16" s="655"/>
      <c r="AS16" s="655"/>
      <c r="AT16" s="655"/>
      <c r="AU16" s="655"/>
      <c r="AV16" s="655"/>
      <c r="AW16" s="655"/>
      <c r="AX16" s="655"/>
      <c r="AY16" s="655"/>
      <c r="AZ16" s="655"/>
      <c r="BA16" s="655"/>
      <c r="BB16" s="655"/>
      <c r="BC16" s="655"/>
      <c r="BD16" s="655"/>
      <c r="BE16" s="655"/>
      <c r="BF16" s="656"/>
      <c r="BG16" s="657" t="s">
        <v>247</v>
      </c>
      <c r="BH16" s="658"/>
      <c r="BI16" s="658"/>
      <c r="BJ16" s="658"/>
      <c r="BK16" s="658"/>
      <c r="BL16" s="658"/>
      <c r="BM16" s="658"/>
      <c r="BN16" s="659"/>
      <c r="BO16" s="695" t="s">
        <v>247</v>
      </c>
      <c r="BP16" s="695"/>
      <c r="BQ16" s="695"/>
      <c r="BR16" s="695"/>
      <c r="BS16" s="696" t="s">
        <v>247</v>
      </c>
      <c r="BT16" s="696"/>
      <c r="BU16" s="696"/>
      <c r="BV16" s="696"/>
      <c r="BW16" s="696"/>
      <c r="BX16" s="696"/>
      <c r="BY16" s="696"/>
      <c r="BZ16" s="696"/>
      <c r="CA16" s="696"/>
      <c r="CB16" s="736"/>
      <c r="CD16" s="654" t="s">
        <v>267</v>
      </c>
      <c r="CE16" s="655"/>
      <c r="CF16" s="655"/>
      <c r="CG16" s="655"/>
      <c r="CH16" s="655"/>
      <c r="CI16" s="655"/>
      <c r="CJ16" s="655"/>
      <c r="CK16" s="655"/>
      <c r="CL16" s="655"/>
      <c r="CM16" s="655"/>
      <c r="CN16" s="655"/>
      <c r="CO16" s="655"/>
      <c r="CP16" s="655"/>
      <c r="CQ16" s="656"/>
      <c r="CR16" s="657" t="s">
        <v>132</v>
      </c>
      <c r="CS16" s="658"/>
      <c r="CT16" s="658"/>
      <c r="CU16" s="658"/>
      <c r="CV16" s="658"/>
      <c r="CW16" s="658"/>
      <c r="CX16" s="658"/>
      <c r="CY16" s="659"/>
      <c r="CZ16" s="695" t="s">
        <v>132</v>
      </c>
      <c r="DA16" s="695"/>
      <c r="DB16" s="695"/>
      <c r="DC16" s="695"/>
      <c r="DD16" s="663" t="s">
        <v>247</v>
      </c>
      <c r="DE16" s="658"/>
      <c r="DF16" s="658"/>
      <c r="DG16" s="658"/>
      <c r="DH16" s="658"/>
      <c r="DI16" s="658"/>
      <c r="DJ16" s="658"/>
      <c r="DK16" s="658"/>
      <c r="DL16" s="658"/>
      <c r="DM16" s="658"/>
      <c r="DN16" s="658"/>
      <c r="DO16" s="658"/>
      <c r="DP16" s="659"/>
      <c r="DQ16" s="663" t="s">
        <v>247</v>
      </c>
      <c r="DR16" s="658"/>
      <c r="DS16" s="658"/>
      <c r="DT16" s="658"/>
      <c r="DU16" s="658"/>
      <c r="DV16" s="658"/>
      <c r="DW16" s="658"/>
      <c r="DX16" s="658"/>
      <c r="DY16" s="658"/>
      <c r="DZ16" s="658"/>
      <c r="EA16" s="658"/>
      <c r="EB16" s="658"/>
      <c r="EC16" s="694"/>
    </row>
    <row r="17" spans="2:133" ht="11.25" customHeight="1" x14ac:dyDescent="0.15">
      <c r="B17" s="654" t="s">
        <v>268</v>
      </c>
      <c r="C17" s="655"/>
      <c r="D17" s="655"/>
      <c r="E17" s="655"/>
      <c r="F17" s="655"/>
      <c r="G17" s="655"/>
      <c r="H17" s="655"/>
      <c r="I17" s="655"/>
      <c r="J17" s="655"/>
      <c r="K17" s="655"/>
      <c r="L17" s="655"/>
      <c r="M17" s="655"/>
      <c r="N17" s="655"/>
      <c r="O17" s="655"/>
      <c r="P17" s="655"/>
      <c r="Q17" s="656"/>
      <c r="R17" s="657">
        <v>179102</v>
      </c>
      <c r="S17" s="658"/>
      <c r="T17" s="658"/>
      <c r="U17" s="658"/>
      <c r="V17" s="658"/>
      <c r="W17" s="658"/>
      <c r="X17" s="658"/>
      <c r="Y17" s="659"/>
      <c r="Z17" s="695">
        <v>0.5</v>
      </c>
      <c r="AA17" s="695"/>
      <c r="AB17" s="695"/>
      <c r="AC17" s="695"/>
      <c r="AD17" s="696">
        <v>179102</v>
      </c>
      <c r="AE17" s="696"/>
      <c r="AF17" s="696"/>
      <c r="AG17" s="696"/>
      <c r="AH17" s="696"/>
      <c r="AI17" s="696"/>
      <c r="AJ17" s="696"/>
      <c r="AK17" s="696"/>
      <c r="AL17" s="660">
        <v>1</v>
      </c>
      <c r="AM17" s="661"/>
      <c r="AN17" s="661"/>
      <c r="AO17" s="697"/>
      <c r="AP17" s="654" t="s">
        <v>269</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247</v>
      </c>
      <c r="BP17" s="695"/>
      <c r="BQ17" s="695"/>
      <c r="BR17" s="695"/>
      <c r="BS17" s="696" t="s">
        <v>247</v>
      </c>
      <c r="BT17" s="696"/>
      <c r="BU17" s="696"/>
      <c r="BV17" s="696"/>
      <c r="BW17" s="696"/>
      <c r="BX17" s="696"/>
      <c r="BY17" s="696"/>
      <c r="BZ17" s="696"/>
      <c r="CA17" s="696"/>
      <c r="CB17" s="736"/>
      <c r="CD17" s="654" t="s">
        <v>270</v>
      </c>
      <c r="CE17" s="655"/>
      <c r="CF17" s="655"/>
      <c r="CG17" s="655"/>
      <c r="CH17" s="655"/>
      <c r="CI17" s="655"/>
      <c r="CJ17" s="655"/>
      <c r="CK17" s="655"/>
      <c r="CL17" s="655"/>
      <c r="CM17" s="655"/>
      <c r="CN17" s="655"/>
      <c r="CO17" s="655"/>
      <c r="CP17" s="655"/>
      <c r="CQ17" s="656"/>
      <c r="CR17" s="657">
        <v>2756925</v>
      </c>
      <c r="CS17" s="658"/>
      <c r="CT17" s="658"/>
      <c r="CU17" s="658"/>
      <c r="CV17" s="658"/>
      <c r="CW17" s="658"/>
      <c r="CX17" s="658"/>
      <c r="CY17" s="659"/>
      <c r="CZ17" s="695">
        <v>8.1</v>
      </c>
      <c r="DA17" s="695"/>
      <c r="DB17" s="695"/>
      <c r="DC17" s="695"/>
      <c r="DD17" s="663" t="s">
        <v>132</v>
      </c>
      <c r="DE17" s="658"/>
      <c r="DF17" s="658"/>
      <c r="DG17" s="658"/>
      <c r="DH17" s="658"/>
      <c r="DI17" s="658"/>
      <c r="DJ17" s="658"/>
      <c r="DK17" s="658"/>
      <c r="DL17" s="658"/>
      <c r="DM17" s="658"/>
      <c r="DN17" s="658"/>
      <c r="DO17" s="658"/>
      <c r="DP17" s="659"/>
      <c r="DQ17" s="663">
        <v>2747942</v>
      </c>
      <c r="DR17" s="658"/>
      <c r="DS17" s="658"/>
      <c r="DT17" s="658"/>
      <c r="DU17" s="658"/>
      <c r="DV17" s="658"/>
      <c r="DW17" s="658"/>
      <c r="DX17" s="658"/>
      <c r="DY17" s="658"/>
      <c r="DZ17" s="658"/>
      <c r="EA17" s="658"/>
      <c r="EB17" s="658"/>
      <c r="EC17" s="694"/>
    </row>
    <row r="18" spans="2:133" ht="11.25" customHeight="1" x14ac:dyDescent="0.15">
      <c r="B18" s="654" t="s">
        <v>271</v>
      </c>
      <c r="C18" s="655"/>
      <c r="D18" s="655"/>
      <c r="E18" s="655"/>
      <c r="F18" s="655"/>
      <c r="G18" s="655"/>
      <c r="H18" s="655"/>
      <c r="I18" s="655"/>
      <c r="J18" s="655"/>
      <c r="K18" s="655"/>
      <c r="L18" s="655"/>
      <c r="M18" s="655"/>
      <c r="N18" s="655"/>
      <c r="O18" s="655"/>
      <c r="P18" s="655"/>
      <c r="Q18" s="656"/>
      <c r="R18" s="657">
        <v>75759</v>
      </c>
      <c r="S18" s="658"/>
      <c r="T18" s="658"/>
      <c r="U18" s="658"/>
      <c r="V18" s="658"/>
      <c r="W18" s="658"/>
      <c r="X18" s="658"/>
      <c r="Y18" s="659"/>
      <c r="Z18" s="695">
        <v>0.2</v>
      </c>
      <c r="AA18" s="695"/>
      <c r="AB18" s="695"/>
      <c r="AC18" s="695"/>
      <c r="AD18" s="696">
        <v>75759</v>
      </c>
      <c r="AE18" s="696"/>
      <c r="AF18" s="696"/>
      <c r="AG18" s="696"/>
      <c r="AH18" s="696"/>
      <c r="AI18" s="696"/>
      <c r="AJ18" s="696"/>
      <c r="AK18" s="696"/>
      <c r="AL18" s="660">
        <v>0.4</v>
      </c>
      <c r="AM18" s="661"/>
      <c r="AN18" s="661"/>
      <c r="AO18" s="697"/>
      <c r="AP18" s="654" t="s">
        <v>272</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247</v>
      </c>
      <c r="BT18" s="696"/>
      <c r="BU18" s="696"/>
      <c r="BV18" s="696"/>
      <c r="BW18" s="696"/>
      <c r="BX18" s="696"/>
      <c r="BY18" s="696"/>
      <c r="BZ18" s="696"/>
      <c r="CA18" s="696"/>
      <c r="CB18" s="736"/>
      <c r="CD18" s="654" t="s">
        <v>273</v>
      </c>
      <c r="CE18" s="655"/>
      <c r="CF18" s="655"/>
      <c r="CG18" s="655"/>
      <c r="CH18" s="655"/>
      <c r="CI18" s="655"/>
      <c r="CJ18" s="655"/>
      <c r="CK18" s="655"/>
      <c r="CL18" s="655"/>
      <c r="CM18" s="655"/>
      <c r="CN18" s="655"/>
      <c r="CO18" s="655"/>
      <c r="CP18" s="655"/>
      <c r="CQ18" s="656"/>
      <c r="CR18" s="657" t="s">
        <v>247</v>
      </c>
      <c r="CS18" s="658"/>
      <c r="CT18" s="658"/>
      <c r="CU18" s="658"/>
      <c r="CV18" s="658"/>
      <c r="CW18" s="658"/>
      <c r="CX18" s="658"/>
      <c r="CY18" s="659"/>
      <c r="CZ18" s="695" t="s">
        <v>132</v>
      </c>
      <c r="DA18" s="695"/>
      <c r="DB18" s="695"/>
      <c r="DC18" s="695"/>
      <c r="DD18" s="663" t="s">
        <v>132</v>
      </c>
      <c r="DE18" s="658"/>
      <c r="DF18" s="658"/>
      <c r="DG18" s="658"/>
      <c r="DH18" s="658"/>
      <c r="DI18" s="658"/>
      <c r="DJ18" s="658"/>
      <c r="DK18" s="658"/>
      <c r="DL18" s="658"/>
      <c r="DM18" s="658"/>
      <c r="DN18" s="658"/>
      <c r="DO18" s="658"/>
      <c r="DP18" s="659"/>
      <c r="DQ18" s="663" t="s">
        <v>247</v>
      </c>
      <c r="DR18" s="658"/>
      <c r="DS18" s="658"/>
      <c r="DT18" s="658"/>
      <c r="DU18" s="658"/>
      <c r="DV18" s="658"/>
      <c r="DW18" s="658"/>
      <c r="DX18" s="658"/>
      <c r="DY18" s="658"/>
      <c r="DZ18" s="658"/>
      <c r="EA18" s="658"/>
      <c r="EB18" s="658"/>
      <c r="EC18" s="694"/>
    </row>
    <row r="19" spans="2:133" ht="11.25" customHeight="1" x14ac:dyDescent="0.15">
      <c r="B19" s="654" t="s">
        <v>274</v>
      </c>
      <c r="C19" s="655"/>
      <c r="D19" s="655"/>
      <c r="E19" s="655"/>
      <c r="F19" s="655"/>
      <c r="G19" s="655"/>
      <c r="H19" s="655"/>
      <c r="I19" s="655"/>
      <c r="J19" s="655"/>
      <c r="K19" s="655"/>
      <c r="L19" s="655"/>
      <c r="M19" s="655"/>
      <c r="N19" s="655"/>
      <c r="O19" s="655"/>
      <c r="P19" s="655"/>
      <c r="Q19" s="656"/>
      <c r="R19" s="657">
        <v>75759</v>
      </c>
      <c r="S19" s="658"/>
      <c r="T19" s="658"/>
      <c r="U19" s="658"/>
      <c r="V19" s="658"/>
      <c r="W19" s="658"/>
      <c r="X19" s="658"/>
      <c r="Y19" s="659"/>
      <c r="Z19" s="695">
        <v>0.2</v>
      </c>
      <c r="AA19" s="695"/>
      <c r="AB19" s="695"/>
      <c r="AC19" s="695"/>
      <c r="AD19" s="696">
        <v>75759</v>
      </c>
      <c r="AE19" s="696"/>
      <c r="AF19" s="696"/>
      <c r="AG19" s="696"/>
      <c r="AH19" s="696"/>
      <c r="AI19" s="696"/>
      <c r="AJ19" s="696"/>
      <c r="AK19" s="696"/>
      <c r="AL19" s="660">
        <v>0.4</v>
      </c>
      <c r="AM19" s="661"/>
      <c r="AN19" s="661"/>
      <c r="AO19" s="697"/>
      <c r="AP19" s="654" t="s">
        <v>275</v>
      </c>
      <c r="AQ19" s="655"/>
      <c r="AR19" s="655"/>
      <c r="AS19" s="655"/>
      <c r="AT19" s="655"/>
      <c r="AU19" s="655"/>
      <c r="AV19" s="655"/>
      <c r="AW19" s="655"/>
      <c r="AX19" s="655"/>
      <c r="AY19" s="655"/>
      <c r="AZ19" s="655"/>
      <c r="BA19" s="655"/>
      <c r="BB19" s="655"/>
      <c r="BC19" s="655"/>
      <c r="BD19" s="655"/>
      <c r="BE19" s="655"/>
      <c r="BF19" s="656"/>
      <c r="BG19" s="657">
        <v>992699</v>
      </c>
      <c r="BH19" s="658"/>
      <c r="BI19" s="658"/>
      <c r="BJ19" s="658"/>
      <c r="BK19" s="658"/>
      <c r="BL19" s="658"/>
      <c r="BM19" s="658"/>
      <c r="BN19" s="659"/>
      <c r="BO19" s="695">
        <v>8.4</v>
      </c>
      <c r="BP19" s="695"/>
      <c r="BQ19" s="695"/>
      <c r="BR19" s="695"/>
      <c r="BS19" s="696" t="s">
        <v>132</v>
      </c>
      <c r="BT19" s="696"/>
      <c r="BU19" s="696"/>
      <c r="BV19" s="696"/>
      <c r="BW19" s="696"/>
      <c r="BX19" s="696"/>
      <c r="BY19" s="696"/>
      <c r="BZ19" s="696"/>
      <c r="CA19" s="696"/>
      <c r="CB19" s="736"/>
      <c r="CD19" s="654" t="s">
        <v>276</v>
      </c>
      <c r="CE19" s="655"/>
      <c r="CF19" s="655"/>
      <c r="CG19" s="655"/>
      <c r="CH19" s="655"/>
      <c r="CI19" s="655"/>
      <c r="CJ19" s="655"/>
      <c r="CK19" s="655"/>
      <c r="CL19" s="655"/>
      <c r="CM19" s="655"/>
      <c r="CN19" s="655"/>
      <c r="CO19" s="655"/>
      <c r="CP19" s="655"/>
      <c r="CQ19" s="656"/>
      <c r="CR19" s="657" t="s">
        <v>132</v>
      </c>
      <c r="CS19" s="658"/>
      <c r="CT19" s="658"/>
      <c r="CU19" s="658"/>
      <c r="CV19" s="658"/>
      <c r="CW19" s="658"/>
      <c r="CX19" s="658"/>
      <c r="CY19" s="659"/>
      <c r="CZ19" s="695" t="s">
        <v>132</v>
      </c>
      <c r="DA19" s="695"/>
      <c r="DB19" s="695"/>
      <c r="DC19" s="695"/>
      <c r="DD19" s="663" t="s">
        <v>132</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15">
      <c r="B20" s="724" t="s">
        <v>277</v>
      </c>
      <c r="C20" s="725"/>
      <c r="D20" s="725"/>
      <c r="E20" s="725"/>
      <c r="F20" s="725"/>
      <c r="G20" s="725"/>
      <c r="H20" s="725"/>
      <c r="I20" s="725"/>
      <c r="J20" s="725"/>
      <c r="K20" s="725"/>
      <c r="L20" s="725"/>
      <c r="M20" s="725"/>
      <c r="N20" s="725"/>
      <c r="O20" s="725"/>
      <c r="P20" s="725"/>
      <c r="Q20" s="726"/>
      <c r="R20" s="657" t="s">
        <v>132</v>
      </c>
      <c r="S20" s="658"/>
      <c r="T20" s="658"/>
      <c r="U20" s="658"/>
      <c r="V20" s="658"/>
      <c r="W20" s="658"/>
      <c r="X20" s="658"/>
      <c r="Y20" s="659"/>
      <c r="Z20" s="695" t="s">
        <v>132</v>
      </c>
      <c r="AA20" s="695"/>
      <c r="AB20" s="695"/>
      <c r="AC20" s="695"/>
      <c r="AD20" s="696" t="s">
        <v>132</v>
      </c>
      <c r="AE20" s="696"/>
      <c r="AF20" s="696"/>
      <c r="AG20" s="696"/>
      <c r="AH20" s="696"/>
      <c r="AI20" s="696"/>
      <c r="AJ20" s="696"/>
      <c r="AK20" s="696"/>
      <c r="AL20" s="660" t="s">
        <v>132</v>
      </c>
      <c r="AM20" s="661"/>
      <c r="AN20" s="661"/>
      <c r="AO20" s="697"/>
      <c r="AP20" s="654" t="s">
        <v>278</v>
      </c>
      <c r="AQ20" s="655"/>
      <c r="AR20" s="655"/>
      <c r="AS20" s="655"/>
      <c r="AT20" s="655"/>
      <c r="AU20" s="655"/>
      <c r="AV20" s="655"/>
      <c r="AW20" s="655"/>
      <c r="AX20" s="655"/>
      <c r="AY20" s="655"/>
      <c r="AZ20" s="655"/>
      <c r="BA20" s="655"/>
      <c r="BB20" s="655"/>
      <c r="BC20" s="655"/>
      <c r="BD20" s="655"/>
      <c r="BE20" s="655"/>
      <c r="BF20" s="656"/>
      <c r="BG20" s="657">
        <v>992699</v>
      </c>
      <c r="BH20" s="658"/>
      <c r="BI20" s="658"/>
      <c r="BJ20" s="658"/>
      <c r="BK20" s="658"/>
      <c r="BL20" s="658"/>
      <c r="BM20" s="658"/>
      <c r="BN20" s="659"/>
      <c r="BO20" s="695">
        <v>8.4</v>
      </c>
      <c r="BP20" s="695"/>
      <c r="BQ20" s="695"/>
      <c r="BR20" s="695"/>
      <c r="BS20" s="696" t="s">
        <v>132</v>
      </c>
      <c r="BT20" s="696"/>
      <c r="BU20" s="696"/>
      <c r="BV20" s="696"/>
      <c r="BW20" s="696"/>
      <c r="BX20" s="696"/>
      <c r="BY20" s="696"/>
      <c r="BZ20" s="696"/>
      <c r="CA20" s="696"/>
      <c r="CB20" s="736"/>
      <c r="CD20" s="654" t="s">
        <v>279</v>
      </c>
      <c r="CE20" s="655"/>
      <c r="CF20" s="655"/>
      <c r="CG20" s="655"/>
      <c r="CH20" s="655"/>
      <c r="CI20" s="655"/>
      <c r="CJ20" s="655"/>
      <c r="CK20" s="655"/>
      <c r="CL20" s="655"/>
      <c r="CM20" s="655"/>
      <c r="CN20" s="655"/>
      <c r="CO20" s="655"/>
      <c r="CP20" s="655"/>
      <c r="CQ20" s="656"/>
      <c r="CR20" s="657">
        <v>34024014</v>
      </c>
      <c r="CS20" s="658"/>
      <c r="CT20" s="658"/>
      <c r="CU20" s="658"/>
      <c r="CV20" s="658"/>
      <c r="CW20" s="658"/>
      <c r="CX20" s="658"/>
      <c r="CY20" s="659"/>
      <c r="CZ20" s="695">
        <v>100</v>
      </c>
      <c r="DA20" s="695"/>
      <c r="DB20" s="695"/>
      <c r="DC20" s="695"/>
      <c r="DD20" s="663">
        <v>2912283</v>
      </c>
      <c r="DE20" s="658"/>
      <c r="DF20" s="658"/>
      <c r="DG20" s="658"/>
      <c r="DH20" s="658"/>
      <c r="DI20" s="658"/>
      <c r="DJ20" s="658"/>
      <c r="DK20" s="658"/>
      <c r="DL20" s="658"/>
      <c r="DM20" s="658"/>
      <c r="DN20" s="658"/>
      <c r="DO20" s="658"/>
      <c r="DP20" s="659"/>
      <c r="DQ20" s="663">
        <v>21116310</v>
      </c>
      <c r="DR20" s="658"/>
      <c r="DS20" s="658"/>
      <c r="DT20" s="658"/>
      <c r="DU20" s="658"/>
      <c r="DV20" s="658"/>
      <c r="DW20" s="658"/>
      <c r="DX20" s="658"/>
      <c r="DY20" s="658"/>
      <c r="DZ20" s="658"/>
      <c r="EA20" s="658"/>
      <c r="EB20" s="658"/>
      <c r="EC20" s="694"/>
    </row>
    <row r="21" spans="2:133" ht="11.25" customHeight="1" x14ac:dyDescent="0.15">
      <c r="B21" s="654" t="s">
        <v>280</v>
      </c>
      <c r="C21" s="655"/>
      <c r="D21" s="655"/>
      <c r="E21" s="655"/>
      <c r="F21" s="655"/>
      <c r="G21" s="655"/>
      <c r="H21" s="655"/>
      <c r="I21" s="655"/>
      <c r="J21" s="655"/>
      <c r="K21" s="655"/>
      <c r="L21" s="655"/>
      <c r="M21" s="655"/>
      <c r="N21" s="655"/>
      <c r="O21" s="655"/>
      <c r="P21" s="655"/>
      <c r="Q21" s="656"/>
      <c r="R21" s="657">
        <v>4678106</v>
      </c>
      <c r="S21" s="658"/>
      <c r="T21" s="658"/>
      <c r="U21" s="658"/>
      <c r="V21" s="658"/>
      <c r="W21" s="658"/>
      <c r="X21" s="658"/>
      <c r="Y21" s="659"/>
      <c r="Z21" s="695">
        <v>13.5</v>
      </c>
      <c r="AA21" s="695"/>
      <c r="AB21" s="695"/>
      <c r="AC21" s="695"/>
      <c r="AD21" s="696">
        <v>4404087</v>
      </c>
      <c r="AE21" s="696"/>
      <c r="AF21" s="696"/>
      <c r="AG21" s="696"/>
      <c r="AH21" s="696"/>
      <c r="AI21" s="696"/>
      <c r="AJ21" s="696"/>
      <c r="AK21" s="696"/>
      <c r="AL21" s="660">
        <v>24.8</v>
      </c>
      <c r="AM21" s="661"/>
      <c r="AN21" s="661"/>
      <c r="AO21" s="697"/>
      <c r="AP21" s="654" t="s">
        <v>281</v>
      </c>
      <c r="AQ21" s="734"/>
      <c r="AR21" s="734"/>
      <c r="AS21" s="734"/>
      <c r="AT21" s="734"/>
      <c r="AU21" s="734"/>
      <c r="AV21" s="734"/>
      <c r="AW21" s="734"/>
      <c r="AX21" s="734"/>
      <c r="AY21" s="734"/>
      <c r="AZ21" s="734"/>
      <c r="BA21" s="734"/>
      <c r="BB21" s="734"/>
      <c r="BC21" s="734"/>
      <c r="BD21" s="734"/>
      <c r="BE21" s="734"/>
      <c r="BF21" s="735"/>
      <c r="BG21" s="657" t="s">
        <v>247</v>
      </c>
      <c r="BH21" s="658"/>
      <c r="BI21" s="658"/>
      <c r="BJ21" s="658"/>
      <c r="BK21" s="658"/>
      <c r="BL21" s="658"/>
      <c r="BM21" s="658"/>
      <c r="BN21" s="659"/>
      <c r="BO21" s="695" t="s">
        <v>132</v>
      </c>
      <c r="BP21" s="695"/>
      <c r="BQ21" s="695"/>
      <c r="BR21" s="695"/>
      <c r="BS21" s="696" t="s">
        <v>247</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282</v>
      </c>
      <c r="C22" s="655"/>
      <c r="D22" s="655"/>
      <c r="E22" s="655"/>
      <c r="F22" s="655"/>
      <c r="G22" s="655"/>
      <c r="H22" s="655"/>
      <c r="I22" s="655"/>
      <c r="J22" s="655"/>
      <c r="K22" s="655"/>
      <c r="L22" s="655"/>
      <c r="M22" s="655"/>
      <c r="N22" s="655"/>
      <c r="O22" s="655"/>
      <c r="P22" s="655"/>
      <c r="Q22" s="656"/>
      <c r="R22" s="657">
        <v>4404087</v>
      </c>
      <c r="S22" s="658"/>
      <c r="T22" s="658"/>
      <c r="U22" s="658"/>
      <c r="V22" s="658"/>
      <c r="W22" s="658"/>
      <c r="X22" s="658"/>
      <c r="Y22" s="659"/>
      <c r="Z22" s="695">
        <v>12.7</v>
      </c>
      <c r="AA22" s="695"/>
      <c r="AB22" s="695"/>
      <c r="AC22" s="695"/>
      <c r="AD22" s="696">
        <v>4404087</v>
      </c>
      <c r="AE22" s="696"/>
      <c r="AF22" s="696"/>
      <c r="AG22" s="696"/>
      <c r="AH22" s="696"/>
      <c r="AI22" s="696"/>
      <c r="AJ22" s="696"/>
      <c r="AK22" s="696"/>
      <c r="AL22" s="660">
        <v>24.8</v>
      </c>
      <c r="AM22" s="661"/>
      <c r="AN22" s="661"/>
      <c r="AO22" s="697"/>
      <c r="AP22" s="654" t="s">
        <v>283</v>
      </c>
      <c r="AQ22" s="734"/>
      <c r="AR22" s="734"/>
      <c r="AS22" s="734"/>
      <c r="AT22" s="734"/>
      <c r="AU22" s="734"/>
      <c r="AV22" s="734"/>
      <c r="AW22" s="734"/>
      <c r="AX22" s="734"/>
      <c r="AY22" s="734"/>
      <c r="AZ22" s="734"/>
      <c r="BA22" s="734"/>
      <c r="BB22" s="734"/>
      <c r="BC22" s="734"/>
      <c r="BD22" s="734"/>
      <c r="BE22" s="734"/>
      <c r="BF22" s="735"/>
      <c r="BG22" s="657" t="s">
        <v>132</v>
      </c>
      <c r="BH22" s="658"/>
      <c r="BI22" s="658"/>
      <c r="BJ22" s="658"/>
      <c r="BK22" s="658"/>
      <c r="BL22" s="658"/>
      <c r="BM22" s="658"/>
      <c r="BN22" s="659"/>
      <c r="BO22" s="695" t="s">
        <v>132</v>
      </c>
      <c r="BP22" s="695"/>
      <c r="BQ22" s="695"/>
      <c r="BR22" s="695"/>
      <c r="BS22" s="696" t="s">
        <v>247</v>
      </c>
      <c r="BT22" s="696"/>
      <c r="BU22" s="696"/>
      <c r="BV22" s="696"/>
      <c r="BW22" s="696"/>
      <c r="BX22" s="696"/>
      <c r="BY22" s="696"/>
      <c r="BZ22" s="696"/>
      <c r="CA22" s="696"/>
      <c r="CB22" s="736"/>
      <c r="CD22" s="709" t="s">
        <v>284</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285</v>
      </c>
      <c r="C23" s="655"/>
      <c r="D23" s="655"/>
      <c r="E23" s="655"/>
      <c r="F23" s="655"/>
      <c r="G23" s="655"/>
      <c r="H23" s="655"/>
      <c r="I23" s="655"/>
      <c r="J23" s="655"/>
      <c r="K23" s="655"/>
      <c r="L23" s="655"/>
      <c r="M23" s="655"/>
      <c r="N23" s="655"/>
      <c r="O23" s="655"/>
      <c r="P23" s="655"/>
      <c r="Q23" s="656"/>
      <c r="R23" s="657">
        <v>274019</v>
      </c>
      <c r="S23" s="658"/>
      <c r="T23" s="658"/>
      <c r="U23" s="658"/>
      <c r="V23" s="658"/>
      <c r="W23" s="658"/>
      <c r="X23" s="658"/>
      <c r="Y23" s="659"/>
      <c r="Z23" s="695">
        <v>0.8</v>
      </c>
      <c r="AA23" s="695"/>
      <c r="AB23" s="695"/>
      <c r="AC23" s="695"/>
      <c r="AD23" s="696" t="s">
        <v>132</v>
      </c>
      <c r="AE23" s="696"/>
      <c r="AF23" s="696"/>
      <c r="AG23" s="696"/>
      <c r="AH23" s="696"/>
      <c r="AI23" s="696"/>
      <c r="AJ23" s="696"/>
      <c r="AK23" s="696"/>
      <c r="AL23" s="660" t="s">
        <v>132</v>
      </c>
      <c r="AM23" s="661"/>
      <c r="AN23" s="661"/>
      <c r="AO23" s="697"/>
      <c r="AP23" s="654" t="s">
        <v>286</v>
      </c>
      <c r="AQ23" s="734"/>
      <c r="AR23" s="734"/>
      <c r="AS23" s="734"/>
      <c r="AT23" s="734"/>
      <c r="AU23" s="734"/>
      <c r="AV23" s="734"/>
      <c r="AW23" s="734"/>
      <c r="AX23" s="734"/>
      <c r="AY23" s="734"/>
      <c r="AZ23" s="734"/>
      <c r="BA23" s="734"/>
      <c r="BB23" s="734"/>
      <c r="BC23" s="734"/>
      <c r="BD23" s="734"/>
      <c r="BE23" s="734"/>
      <c r="BF23" s="735"/>
      <c r="BG23" s="657">
        <v>992699</v>
      </c>
      <c r="BH23" s="658"/>
      <c r="BI23" s="658"/>
      <c r="BJ23" s="658"/>
      <c r="BK23" s="658"/>
      <c r="BL23" s="658"/>
      <c r="BM23" s="658"/>
      <c r="BN23" s="659"/>
      <c r="BO23" s="695">
        <v>8.4</v>
      </c>
      <c r="BP23" s="695"/>
      <c r="BQ23" s="695"/>
      <c r="BR23" s="695"/>
      <c r="BS23" s="696" t="s">
        <v>247</v>
      </c>
      <c r="BT23" s="696"/>
      <c r="BU23" s="696"/>
      <c r="BV23" s="696"/>
      <c r="BW23" s="696"/>
      <c r="BX23" s="696"/>
      <c r="BY23" s="696"/>
      <c r="BZ23" s="696"/>
      <c r="CA23" s="696"/>
      <c r="CB23" s="736"/>
      <c r="CD23" s="709" t="s">
        <v>225</v>
      </c>
      <c r="CE23" s="710"/>
      <c r="CF23" s="710"/>
      <c r="CG23" s="710"/>
      <c r="CH23" s="710"/>
      <c r="CI23" s="710"/>
      <c r="CJ23" s="710"/>
      <c r="CK23" s="710"/>
      <c r="CL23" s="710"/>
      <c r="CM23" s="710"/>
      <c r="CN23" s="710"/>
      <c r="CO23" s="710"/>
      <c r="CP23" s="710"/>
      <c r="CQ23" s="711"/>
      <c r="CR23" s="709" t="s">
        <v>287</v>
      </c>
      <c r="CS23" s="710"/>
      <c r="CT23" s="710"/>
      <c r="CU23" s="710"/>
      <c r="CV23" s="710"/>
      <c r="CW23" s="710"/>
      <c r="CX23" s="710"/>
      <c r="CY23" s="711"/>
      <c r="CZ23" s="709" t="s">
        <v>288</v>
      </c>
      <c r="DA23" s="710"/>
      <c r="DB23" s="710"/>
      <c r="DC23" s="711"/>
      <c r="DD23" s="709" t="s">
        <v>289</v>
      </c>
      <c r="DE23" s="710"/>
      <c r="DF23" s="710"/>
      <c r="DG23" s="710"/>
      <c r="DH23" s="710"/>
      <c r="DI23" s="710"/>
      <c r="DJ23" s="710"/>
      <c r="DK23" s="711"/>
      <c r="DL23" s="747" t="s">
        <v>290</v>
      </c>
      <c r="DM23" s="748"/>
      <c r="DN23" s="748"/>
      <c r="DO23" s="748"/>
      <c r="DP23" s="748"/>
      <c r="DQ23" s="748"/>
      <c r="DR23" s="748"/>
      <c r="DS23" s="748"/>
      <c r="DT23" s="748"/>
      <c r="DU23" s="748"/>
      <c r="DV23" s="749"/>
      <c r="DW23" s="709" t="s">
        <v>291</v>
      </c>
      <c r="DX23" s="710"/>
      <c r="DY23" s="710"/>
      <c r="DZ23" s="710"/>
      <c r="EA23" s="710"/>
      <c r="EB23" s="710"/>
      <c r="EC23" s="711"/>
    </row>
    <row r="24" spans="2:133" ht="11.25" customHeight="1" x14ac:dyDescent="0.15">
      <c r="B24" s="654" t="s">
        <v>292</v>
      </c>
      <c r="C24" s="655"/>
      <c r="D24" s="655"/>
      <c r="E24" s="655"/>
      <c r="F24" s="655"/>
      <c r="G24" s="655"/>
      <c r="H24" s="655"/>
      <c r="I24" s="655"/>
      <c r="J24" s="655"/>
      <c r="K24" s="655"/>
      <c r="L24" s="655"/>
      <c r="M24" s="655"/>
      <c r="N24" s="655"/>
      <c r="O24" s="655"/>
      <c r="P24" s="655"/>
      <c r="Q24" s="656"/>
      <c r="R24" s="657" t="s">
        <v>132</v>
      </c>
      <c r="S24" s="658"/>
      <c r="T24" s="658"/>
      <c r="U24" s="658"/>
      <c r="V24" s="658"/>
      <c r="W24" s="658"/>
      <c r="X24" s="658"/>
      <c r="Y24" s="659"/>
      <c r="Z24" s="695" t="s">
        <v>247</v>
      </c>
      <c r="AA24" s="695"/>
      <c r="AB24" s="695"/>
      <c r="AC24" s="695"/>
      <c r="AD24" s="696" t="s">
        <v>247</v>
      </c>
      <c r="AE24" s="696"/>
      <c r="AF24" s="696"/>
      <c r="AG24" s="696"/>
      <c r="AH24" s="696"/>
      <c r="AI24" s="696"/>
      <c r="AJ24" s="696"/>
      <c r="AK24" s="696"/>
      <c r="AL24" s="660" t="s">
        <v>247</v>
      </c>
      <c r="AM24" s="661"/>
      <c r="AN24" s="661"/>
      <c r="AO24" s="697"/>
      <c r="AP24" s="654" t="s">
        <v>293</v>
      </c>
      <c r="AQ24" s="734"/>
      <c r="AR24" s="734"/>
      <c r="AS24" s="734"/>
      <c r="AT24" s="734"/>
      <c r="AU24" s="734"/>
      <c r="AV24" s="734"/>
      <c r="AW24" s="734"/>
      <c r="AX24" s="734"/>
      <c r="AY24" s="734"/>
      <c r="AZ24" s="734"/>
      <c r="BA24" s="734"/>
      <c r="BB24" s="734"/>
      <c r="BC24" s="734"/>
      <c r="BD24" s="734"/>
      <c r="BE24" s="734"/>
      <c r="BF24" s="735"/>
      <c r="BG24" s="657" t="s">
        <v>132</v>
      </c>
      <c r="BH24" s="658"/>
      <c r="BI24" s="658"/>
      <c r="BJ24" s="658"/>
      <c r="BK24" s="658"/>
      <c r="BL24" s="658"/>
      <c r="BM24" s="658"/>
      <c r="BN24" s="659"/>
      <c r="BO24" s="695" t="s">
        <v>247</v>
      </c>
      <c r="BP24" s="695"/>
      <c r="BQ24" s="695"/>
      <c r="BR24" s="695"/>
      <c r="BS24" s="696" t="s">
        <v>247</v>
      </c>
      <c r="BT24" s="696"/>
      <c r="BU24" s="696"/>
      <c r="BV24" s="696"/>
      <c r="BW24" s="696"/>
      <c r="BX24" s="696"/>
      <c r="BY24" s="696"/>
      <c r="BZ24" s="696"/>
      <c r="CA24" s="696"/>
      <c r="CB24" s="736"/>
      <c r="CD24" s="715" t="s">
        <v>294</v>
      </c>
      <c r="CE24" s="716"/>
      <c r="CF24" s="716"/>
      <c r="CG24" s="716"/>
      <c r="CH24" s="716"/>
      <c r="CI24" s="716"/>
      <c r="CJ24" s="716"/>
      <c r="CK24" s="716"/>
      <c r="CL24" s="716"/>
      <c r="CM24" s="716"/>
      <c r="CN24" s="716"/>
      <c r="CO24" s="716"/>
      <c r="CP24" s="716"/>
      <c r="CQ24" s="717"/>
      <c r="CR24" s="712">
        <v>17127359</v>
      </c>
      <c r="CS24" s="713"/>
      <c r="CT24" s="713"/>
      <c r="CU24" s="713"/>
      <c r="CV24" s="713"/>
      <c r="CW24" s="713"/>
      <c r="CX24" s="713"/>
      <c r="CY24" s="738"/>
      <c r="CZ24" s="739">
        <v>50.3</v>
      </c>
      <c r="DA24" s="721"/>
      <c r="DB24" s="721"/>
      <c r="DC24" s="741"/>
      <c r="DD24" s="737">
        <v>9509042</v>
      </c>
      <c r="DE24" s="713"/>
      <c r="DF24" s="713"/>
      <c r="DG24" s="713"/>
      <c r="DH24" s="713"/>
      <c r="DI24" s="713"/>
      <c r="DJ24" s="713"/>
      <c r="DK24" s="738"/>
      <c r="DL24" s="737">
        <v>9394768</v>
      </c>
      <c r="DM24" s="713"/>
      <c r="DN24" s="713"/>
      <c r="DO24" s="713"/>
      <c r="DP24" s="713"/>
      <c r="DQ24" s="713"/>
      <c r="DR24" s="713"/>
      <c r="DS24" s="713"/>
      <c r="DT24" s="713"/>
      <c r="DU24" s="713"/>
      <c r="DV24" s="738"/>
      <c r="DW24" s="739">
        <v>51.7</v>
      </c>
      <c r="DX24" s="721"/>
      <c r="DY24" s="721"/>
      <c r="DZ24" s="721"/>
      <c r="EA24" s="721"/>
      <c r="EB24" s="721"/>
      <c r="EC24" s="740"/>
    </row>
    <row r="25" spans="2:133" ht="11.25" customHeight="1" x14ac:dyDescent="0.15">
      <c r="B25" s="654" t="s">
        <v>295</v>
      </c>
      <c r="C25" s="655"/>
      <c r="D25" s="655"/>
      <c r="E25" s="655"/>
      <c r="F25" s="655"/>
      <c r="G25" s="655"/>
      <c r="H25" s="655"/>
      <c r="I25" s="655"/>
      <c r="J25" s="655"/>
      <c r="K25" s="655"/>
      <c r="L25" s="655"/>
      <c r="M25" s="655"/>
      <c r="N25" s="655"/>
      <c r="O25" s="655"/>
      <c r="P25" s="655"/>
      <c r="Q25" s="656"/>
      <c r="R25" s="657">
        <v>18937097</v>
      </c>
      <c r="S25" s="658"/>
      <c r="T25" s="658"/>
      <c r="U25" s="658"/>
      <c r="V25" s="658"/>
      <c r="W25" s="658"/>
      <c r="X25" s="658"/>
      <c r="Y25" s="659"/>
      <c r="Z25" s="695">
        <v>54.8</v>
      </c>
      <c r="AA25" s="695"/>
      <c r="AB25" s="695"/>
      <c r="AC25" s="695"/>
      <c r="AD25" s="696">
        <v>17670379</v>
      </c>
      <c r="AE25" s="696"/>
      <c r="AF25" s="696"/>
      <c r="AG25" s="696"/>
      <c r="AH25" s="696"/>
      <c r="AI25" s="696"/>
      <c r="AJ25" s="696"/>
      <c r="AK25" s="696"/>
      <c r="AL25" s="660">
        <v>99.4</v>
      </c>
      <c r="AM25" s="661"/>
      <c r="AN25" s="661"/>
      <c r="AO25" s="697"/>
      <c r="AP25" s="654" t="s">
        <v>296</v>
      </c>
      <c r="AQ25" s="734"/>
      <c r="AR25" s="734"/>
      <c r="AS25" s="734"/>
      <c r="AT25" s="734"/>
      <c r="AU25" s="734"/>
      <c r="AV25" s="734"/>
      <c r="AW25" s="734"/>
      <c r="AX25" s="734"/>
      <c r="AY25" s="734"/>
      <c r="AZ25" s="734"/>
      <c r="BA25" s="734"/>
      <c r="BB25" s="734"/>
      <c r="BC25" s="734"/>
      <c r="BD25" s="734"/>
      <c r="BE25" s="734"/>
      <c r="BF25" s="735"/>
      <c r="BG25" s="657" t="s">
        <v>247</v>
      </c>
      <c r="BH25" s="658"/>
      <c r="BI25" s="658"/>
      <c r="BJ25" s="658"/>
      <c r="BK25" s="658"/>
      <c r="BL25" s="658"/>
      <c r="BM25" s="658"/>
      <c r="BN25" s="659"/>
      <c r="BO25" s="695" t="s">
        <v>132</v>
      </c>
      <c r="BP25" s="695"/>
      <c r="BQ25" s="695"/>
      <c r="BR25" s="695"/>
      <c r="BS25" s="696" t="s">
        <v>132</v>
      </c>
      <c r="BT25" s="696"/>
      <c r="BU25" s="696"/>
      <c r="BV25" s="696"/>
      <c r="BW25" s="696"/>
      <c r="BX25" s="696"/>
      <c r="BY25" s="696"/>
      <c r="BZ25" s="696"/>
      <c r="CA25" s="696"/>
      <c r="CB25" s="736"/>
      <c r="CD25" s="654" t="s">
        <v>297</v>
      </c>
      <c r="CE25" s="655"/>
      <c r="CF25" s="655"/>
      <c r="CG25" s="655"/>
      <c r="CH25" s="655"/>
      <c r="CI25" s="655"/>
      <c r="CJ25" s="655"/>
      <c r="CK25" s="655"/>
      <c r="CL25" s="655"/>
      <c r="CM25" s="655"/>
      <c r="CN25" s="655"/>
      <c r="CO25" s="655"/>
      <c r="CP25" s="655"/>
      <c r="CQ25" s="656"/>
      <c r="CR25" s="657">
        <v>4629554</v>
      </c>
      <c r="CS25" s="670"/>
      <c r="CT25" s="670"/>
      <c r="CU25" s="670"/>
      <c r="CV25" s="670"/>
      <c r="CW25" s="670"/>
      <c r="CX25" s="670"/>
      <c r="CY25" s="671"/>
      <c r="CZ25" s="660">
        <v>13.6</v>
      </c>
      <c r="DA25" s="672"/>
      <c r="DB25" s="672"/>
      <c r="DC25" s="673"/>
      <c r="DD25" s="663">
        <v>4147309</v>
      </c>
      <c r="DE25" s="670"/>
      <c r="DF25" s="670"/>
      <c r="DG25" s="670"/>
      <c r="DH25" s="670"/>
      <c r="DI25" s="670"/>
      <c r="DJ25" s="670"/>
      <c r="DK25" s="671"/>
      <c r="DL25" s="663">
        <v>4038599</v>
      </c>
      <c r="DM25" s="670"/>
      <c r="DN25" s="670"/>
      <c r="DO25" s="670"/>
      <c r="DP25" s="670"/>
      <c r="DQ25" s="670"/>
      <c r="DR25" s="670"/>
      <c r="DS25" s="670"/>
      <c r="DT25" s="670"/>
      <c r="DU25" s="670"/>
      <c r="DV25" s="671"/>
      <c r="DW25" s="660">
        <v>22.2</v>
      </c>
      <c r="DX25" s="672"/>
      <c r="DY25" s="672"/>
      <c r="DZ25" s="672"/>
      <c r="EA25" s="672"/>
      <c r="EB25" s="672"/>
      <c r="EC25" s="684"/>
    </row>
    <row r="26" spans="2:133" ht="11.25" customHeight="1" x14ac:dyDescent="0.15">
      <c r="B26" s="654" t="s">
        <v>298</v>
      </c>
      <c r="C26" s="655"/>
      <c r="D26" s="655"/>
      <c r="E26" s="655"/>
      <c r="F26" s="655"/>
      <c r="G26" s="655"/>
      <c r="H26" s="655"/>
      <c r="I26" s="655"/>
      <c r="J26" s="655"/>
      <c r="K26" s="655"/>
      <c r="L26" s="655"/>
      <c r="M26" s="655"/>
      <c r="N26" s="655"/>
      <c r="O26" s="655"/>
      <c r="P26" s="655"/>
      <c r="Q26" s="656"/>
      <c r="R26" s="657">
        <v>12438</v>
      </c>
      <c r="S26" s="658"/>
      <c r="T26" s="658"/>
      <c r="U26" s="658"/>
      <c r="V26" s="658"/>
      <c r="W26" s="658"/>
      <c r="X26" s="658"/>
      <c r="Y26" s="659"/>
      <c r="Z26" s="695">
        <v>0</v>
      </c>
      <c r="AA26" s="695"/>
      <c r="AB26" s="695"/>
      <c r="AC26" s="695"/>
      <c r="AD26" s="696">
        <v>12438</v>
      </c>
      <c r="AE26" s="696"/>
      <c r="AF26" s="696"/>
      <c r="AG26" s="696"/>
      <c r="AH26" s="696"/>
      <c r="AI26" s="696"/>
      <c r="AJ26" s="696"/>
      <c r="AK26" s="696"/>
      <c r="AL26" s="660">
        <v>0.1</v>
      </c>
      <c r="AM26" s="661"/>
      <c r="AN26" s="661"/>
      <c r="AO26" s="697"/>
      <c r="AP26" s="654" t="s">
        <v>299</v>
      </c>
      <c r="AQ26" s="734"/>
      <c r="AR26" s="734"/>
      <c r="AS26" s="734"/>
      <c r="AT26" s="734"/>
      <c r="AU26" s="734"/>
      <c r="AV26" s="734"/>
      <c r="AW26" s="734"/>
      <c r="AX26" s="734"/>
      <c r="AY26" s="734"/>
      <c r="AZ26" s="734"/>
      <c r="BA26" s="734"/>
      <c r="BB26" s="734"/>
      <c r="BC26" s="734"/>
      <c r="BD26" s="734"/>
      <c r="BE26" s="734"/>
      <c r="BF26" s="735"/>
      <c r="BG26" s="657" t="s">
        <v>247</v>
      </c>
      <c r="BH26" s="658"/>
      <c r="BI26" s="658"/>
      <c r="BJ26" s="658"/>
      <c r="BK26" s="658"/>
      <c r="BL26" s="658"/>
      <c r="BM26" s="658"/>
      <c r="BN26" s="659"/>
      <c r="BO26" s="695" t="s">
        <v>132</v>
      </c>
      <c r="BP26" s="695"/>
      <c r="BQ26" s="695"/>
      <c r="BR26" s="695"/>
      <c r="BS26" s="696" t="s">
        <v>132</v>
      </c>
      <c r="BT26" s="696"/>
      <c r="BU26" s="696"/>
      <c r="BV26" s="696"/>
      <c r="BW26" s="696"/>
      <c r="BX26" s="696"/>
      <c r="BY26" s="696"/>
      <c r="BZ26" s="696"/>
      <c r="CA26" s="696"/>
      <c r="CB26" s="736"/>
      <c r="CD26" s="654" t="s">
        <v>300</v>
      </c>
      <c r="CE26" s="655"/>
      <c r="CF26" s="655"/>
      <c r="CG26" s="655"/>
      <c r="CH26" s="655"/>
      <c r="CI26" s="655"/>
      <c r="CJ26" s="655"/>
      <c r="CK26" s="655"/>
      <c r="CL26" s="655"/>
      <c r="CM26" s="655"/>
      <c r="CN26" s="655"/>
      <c r="CO26" s="655"/>
      <c r="CP26" s="655"/>
      <c r="CQ26" s="656"/>
      <c r="CR26" s="657">
        <v>2673751</v>
      </c>
      <c r="CS26" s="658"/>
      <c r="CT26" s="658"/>
      <c r="CU26" s="658"/>
      <c r="CV26" s="658"/>
      <c r="CW26" s="658"/>
      <c r="CX26" s="658"/>
      <c r="CY26" s="659"/>
      <c r="CZ26" s="660">
        <v>7.9</v>
      </c>
      <c r="DA26" s="672"/>
      <c r="DB26" s="672"/>
      <c r="DC26" s="673"/>
      <c r="DD26" s="663">
        <v>2390547</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15">
      <c r="B27" s="654" t="s">
        <v>301</v>
      </c>
      <c r="C27" s="655"/>
      <c r="D27" s="655"/>
      <c r="E27" s="655"/>
      <c r="F27" s="655"/>
      <c r="G27" s="655"/>
      <c r="H27" s="655"/>
      <c r="I27" s="655"/>
      <c r="J27" s="655"/>
      <c r="K27" s="655"/>
      <c r="L27" s="655"/>
      <c r="M27" s="655"/>
      <c r="N27" s="655"/>
      <c r="O27" s="655"/>
      <c r="P27" s="655"/>
      <c r="Q27" s="656"/>
      <c r="R27" s="657">
        <v>17900</v>
      </c>
      <c r="S27" s="658"/>
      <c r="T27" s="658"/>
      <c r="U27" s="658"/>
      <c r="V27" s="658"/>
      <c r="W27" s="658"/>
      <c r="X27" s="658"/>
      <c r="Y27" s="659"/>
      <c r="Z27" s="695">
        <v>0.1</v>
      </c>
      <c r="AA27" s="695"/>
      <c r="AB27" s="695"/>
      <c r="AC27" s="695"/>
      <c r="AD27" s="696" t="s">
        <v>132</v>
      </c>
      <c r="AE27" s="696"/>
      <c r="AF27" s="696"/>
      <c r="AG27" s="696"/>
      <c r="AH27" s="696"/>
      <c r="AI27" s="696"/>
      <c r="AJ27" s="696"/>
      <c r="AK27" s="696"/>
      <c r="AL27" s="660" t="s">
        <v>132</v>
      </c>
      <c r="AM27" s="661"/>
      <c r="AN27" s="661"/>
      <c r="AO27" s="697"/>
      <c r="AP27" s="654" t="s">
        <v>302</v>
      </c>
      <c r="AQ27" s="655"/>
      <c r="AR27" s="655"/>
      <c r="AS27" s="655"/>
      <c r="AT27" s="655"/>
      <c r="AU27" s="655"/>
      <c r="AV27" s="655"/>
      <c r="AW27" s="655"/>
      <c r="AX27" s="655"/>
      <c r="AY27" s="655"/>
      <c r="AZ27" s="655"/>
      <c r="BA27" s="655"/>
      <c r="BB27" s="655"/>
      <c r="BC27" s="655"/>
      <c r="BD27" s="655"/>
      <c r="BE27" s="655"/>
      <c r="BF27" s="656"/>
      <c r="BG27" s="657">
        <v>11888047</v>
      </c>
      <c r="BH27" s="658"/>
      <c r="BI27" s="658"/>
      <c r="BJ27" s="658"/>
      <c r="BK27" s="658"/>
      <c r="BL27" s="658"/>
      <c r="BM27" s="658"/>
      <c r="BN27" s="659"/>
      <c r="BO27" s="695">
        <v>100</v>
      </c>
      <c r="BP27" s="695"/>
      <c r="BQ27" s="695"/>
      <c r="BR27" s="695"/>
      <c r="BS27" s="696">
        <v>212629</v>
      </c>
      <c r="BT27" s="696"/>
      <c r="BU27" s="696"/>
      <c r="BV27" s="696"/>
      <c r="BW27" s="696"/>
      <c r="BX27" s="696"/>
      <c r="BY27" s="696"/>
      <c r="BZ27" s="696"/>
      <c r="CA27" s="696"/>
      <c r="CB27" s="736"/>
      <c r="CD27" s="654" t="s">
        <v>303</v>
      </c>
      <c r="CE27" s="655"/>
      <c r="CF27" s="655"/>
      <c r="CG27" s="655"/>
      <c r="CH27" s="655"/>
      <c r="CI27" s="655"/>
      <c r="CJ27" s="655"/>
      <c r="CK27" s="655"/>
      <c r="CL27" s="655"/>
      <c r="CM27" s="655"/>
      <c r="CN27" s="655"/>
      <c r="CO27" s="655"/>
      <c r="CP27" s="655"/>
      <c r="CQ27" s="656"/>
      <c r="CR27" s="657">
        <v>9740880</v>
      </c>
      <c r="CS27" s="670"/>
      <c r="CT27" s="670"/>
      <c r="CU27" s="670"/>
      <c r="CV27" s="670"/>
      <c r="CW27" s="670"/>
      <c r="CX27" s="670"/>
      <c r="CY27" s="671"/>
      <c r="CZ27" s="660">
        <v>28.6</v>
      </c>
      <c r="DA27" s="672"/>
      <c r="DB27" s="672"/>
      <c r="DC27" s="673"/>
      <c r="DD27" s="663">
        <v>2613791</v>
      </c>
      <c r="DE27" s="670"/>
      <c r="DF27" s="670"/>
      <c r="DG27" s="670"/>
      <c r="DH27" s="670"/>
      <c r="DI27" s="670"/>
      <c r="DJ27" s="670"/>
      <c r="DK27" s="671"/>
      <c r="DL27" s="663">
        <v>2608227</v>
      </c>
      <c r="DM27" s="670"/>
      <c r="DN27" s="670"/>
      <c r="DO27" s="670"/>
      <c r="DP27" s="670"/>
      <c r="DQ27" s="670"/>
      <c r="DR27" s="670"/>
      <c r="DS27" s="670"/>
      <c r="DT27" s="670"/>
      <c r="DU27" s="670"/>
      <c r="DV27" s="671"/>
      <c r="DW27" s="660">
        <v>14.3</v>
      </c>
      <c r="DX27" s="672"/>
      <c r="DY27" s="672"/>
      <c r="DZ27" s="672"/>
      <c r="EA27" s="672"/>
      <c r="EB27" s="672"/>
      <c r="EC27" s="684"/>
    </row>
    <row r="28" spans="2:133" ht="11.25" customHeight="1" x14ac:dyDescent="0.15">
      <c r="B28" s="654" t="s">
        <v>304</v>
      </c>
      <c r="C28" s="655"/>
      <c r="D28" s="655"/>
      <c r="E28" s="655"/>
      <c r="F28" s="655"/>
      <c r="G28" s="655"/>
      <c r="H28" s="655"/>
      <c r="I28" s="655"/>
      <c r="J28" s="655"/>
      <c r="K28" s="655"/>
      <c r="L28" s="655"/>
      <c r="M28" s="655"/>
      <c r="N28" s="655"/>
      <c r="O28" s="655"/>
      <c r="P28" s="655"/>
      <c r="Q28" s="656"/>
      <c r="R28" s="657">
        <v>224186</v>
      </c>
      <c r="S28" s="658"/>
      <c r="T28" s="658"/>
      <c r="U28" s="658"/>
      <c r="V28" s="658"/>
      <c r="W28" s="658"/>
      <c r="X28" s="658"/>
      <c r="Y28" s="659"/>
      <c r="Z28" s="695">
        <v>0.6</v>
      </c>
      <c r="AA28" s="695"/>
      <c r="AB28" s="695"/>
      <c r="AC28" s="695"/>
      <c r="AD28" s="696">
        <v>93211</v>
      </c>
      <c r="AE28" s="696"/>
      <c r="AF28" s="696"/>
      <c r="AG28" s="696"/>
      <c r="AH28" s="696"/>
      <c r="AI28" s="696"/>
      <c r="AJ28" s="696"/>
      <c r="AK28" s="696"/>
      <c r="AL28" s="660">
        <v>0.5</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305</v>
      </c>
      <c r="CE28" s="655"/>
      <c r="CF28" s="655"/>
      <c r="CG28" s="655"/>
      <c r="CH28" s="655"/>
      <c r="CI28" s="655"/>
      <c r="CJ28" s="655"/>
      <c r="CK28" s="655"/>
      <c r="CL28" s="655"/>
      <c r="CM28" s="655"/>
      <c r="CN28" s="655"/>
      <c r="CO28" s="655"/>
      <c r="CP28" s="655"/>
      <c r="CQ28" s="656"/>
      <c r="CR28" s="657">
        <v>2756925</v>
      </c>
      <c r="CS28" s="658"/>
      <c r="CT28" s="658"/>
      <c r="CU28" s="658"/>
      <c r="CV28" s="658"/>
      <c r="CW28" s="658"/>
      <c r="CX28" s="658"/>
      <c r="CY28" s="659"/>
      <c r="CZ28" s="660">
        <v>8.1</v>
      </c>
      <c r="DA28" s="672"/>
      <c r="DB28" s="672"/>
      <c r="DC28" s="673"/>
      <c r="DD28" s="663">
        <v>2747942</v>
      </c>
      <c r="DE28" s="658"/>
      <c r="DF28" s="658"/>
      <c r="DG28" s="658"/>
      <c r="DH28" s="658"/>
      <c r="DI28" s="658"/>
      <c r="DJ28" s="658"/>
      <c r="DK28" s="659"/>
      <c r="DL28" s="663">
        <v>2747942</v>
      </c>
      <c r="DM28" s="658"/>
      <c r="DN28" s="658"/>
      <c r="DO28" s="658"/>
      <c r="DP28" s="658"/>
      <c r="DQ28" s="658"/>
      <c r="DR28" s="658"/>
      <c r="DS28" s="658"/>
      <c r="DT28" s="658"/>
      <c r="DU28" s="658"/>
      <c r="DV28" s="659"/>
      <c r="DW28" s="660">
        <v>15.1</v>
      </c>
      <c r="DX28" s="672"/>
      <c r="DY28" s="672"/>
      <c r="DZ28" s="672"/>
      <c r="EA28" s="672"/>
      <c r="EB28" s="672"/>
      <c r="EC28" s="684"/>
    </row>
    <row r="29" spans="2:133" ht="11.25" customHeight="1" x14ac:dyDescent="0.15">
      <c r="B29" s="654" t="s">
        <v>306</v>
      </c>
      <c r="C29" s="655"/>
      <c r="D29" s="655"/>
      <c r="E29" s="655"/>
      <c r="F29" s="655"/>
      <c r="G29" s="655"/>
      <c r="H29" s="655"/>
      <c r="I29" s="655"/>
      <c r="J29" s="655"/>
      <c r="K29" s="655"/>
      <c r="L29" s="655"/>
      <c r="M29" s="655"/>
      <c r="N29" s="655"/>
      <c r="O29" s="655"/>
      <c r="P29" s="655"/>
      <c r="Q29" s="656"/>
      <c r="R29" s="657">
        <v>128870</v>
      </c>
      <c r="S29" s="658"/>
      <c r="T29" s="658"/>
      <c r="U29" s="658"/>
      <c r="V29" s="658"/>
      <c r="W29" s="658"/>
      <c r="X29" s="658"/>
      <c r="Y29" s="659"/>
      <c r="Z29" s="695">
        <v>0.4</v>
      </c>
      <c r="AA29" s="695"/>
      <c r="AB29" s="695"/>
      <c r="AC29" s="695"/>
      <c r="AD29" s="696" t="s">
        <v>132</v>
      </c>
      <c r="AE29" s="696"/>
      <c r="AF29" s="696"/>
      <c r="AG29" s="696"/>
      <c r="AH29" s="696"/>
      <c r="AI29" s="696"/>
      <c r="AJ29" s="696"/>
      <c r="AK29" s="696"/>
      <c r="AL29" s="660" t="s">
        <v>247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307</v>
      </c>
      <c r="CE29" s="677"/>
      <c r="CF29" s="654" t="s">
        <v>74</v>
      </c>
      <c r="CG29" s="655"/>
      <c r="CH29" s="655"/>
      <c r="CI29" s="655"/>
      <c r="CJ29" s="655"/>
      <c r="CK29" s="655"/>
      <c r="CL29" s="655"/>
      <c r="CM29" s="655"/>
      <c r="CN29" s="655"/>
      <c r="CO29" s="655"/>
      <c r="CP29" s="655"/>
      <c r="CQ29" s="656"/>
      <c r="CR29" s="657">
        <v>2756768</v>
      </c>
      <c r="CS29" s="670"/>
      <c r="CT29" s="670"/>
      <c r="CU29" s="670"/>
      <c r="CV29" s="670"/>
      <c r="CW29" s="670"/>
      <c r="CX29" s="670"/>
      <c r="CY29" s="671"/>
      <c r="CZ29" s="660">
        <v>8.1</v>
      </c>
      <c r="DA29" s="672"/>
      <c r="DB29" s="672"/>
      <c r="DC29" s="673"/>
      <c r="DD29" s="663">
        <v>2747785</v>
      </c>
      <c r="DE29" s="670"/>
      <c r="DF29" s="670"/>
      <c r="DG29" s="670"/>
      <c r="DH29" s="670"/>
      <c r="DI29" s="670"/>
      <c r="DJ29" s="670"/>
      <c r="DK29" s="671"/>
      <c r="DL29" s="663">
        <v>2747785</v>
      </c>
      <c r="DM29" s="670"/>
      <c r="DN29" s="670"/>
      <c r="DO29" s="670"/>
      <c r="DP29" s="670"/>
      <c r="DQ29" s="670"/>
      <c r="DR29" s="670"/>
      <c r="DS29" s="670"/>
      <c r="DT29" s="670"/>
      <c r="DU29" s="670"/>
      <c r="DV29" s="671"/>
      <c r="DW29" s="660">
        <v>15.1</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8175971</v>
      </c>
      <c r="S30" s="658"/>
      <c r="T30" s="658"/>
      <c r="U30" s="658"/>
      <c r="V30" s="658"/>
      <c r="W30" s="658"/>
      <c r="X30" s="658"/>
      <c r="Y30" s="659"/>
      <c r="Z30" s="695">
        <v>23.7</v>
      </c>
      <c r="AA30" s="695"/>
      <c r="AB30" s="695"/>
      <c r="AC30" s="695"/>
      <c r="AD30" s="696" t="s">
        <v>247</v>
      </c>
      <c r="AE30" s="696"/>
      <c r="AF30" s="696"/>
      <c r="AG30" s="696"/>
      <c r="AH30" s="696"/>
      <c r="AI30" s="696"/>
      <c r="AJ30" s="696"/>
      <c r="AK30" s="696"/>
      <c r="AL30" s="660" t="s">
        <v>247</v>
      </c>
      <c r="AM30" s="661"/>
      <c r="AN30" s="661"/>
      <c r="AO30" s="697"/>
      <c r="AP30" s="709" t="s">
        <v>225</v>
      </c>
      <c r="AQ30" s="710"/>
      <c r="AR30" s="710"/>
      <c r="AS30" s="710"/>
      <c r="AT30" s="710"/>
      <c r="AU30" s="710"/>
      <c r="AV30" s="710"/>
      <c r="AW30" s="710"/>
      <c r="AX30" s="710"/>
      <c r="AY30" s="710"/>
      <c r="AZ30" s="710"/>
      <c r="BA30" s="710"/>
      <c r="BB30" s="710"/>
      <c r="BC30" s="710"/>
      <c r="BD30" s="710"/>
      <c r="BE30" s="710"/>
      <c r="BF30" s="711"/>
      <c r="BG30" s="709" t="s">
        <v>309</v>
      </c>
      <c r="BH30" s="732"/>
      <c r="BI30" s="732"/>
      <c r="BJ30" s="732"/>
      <c r="BK30" s="732"/>
      <c r="BL30" s="732"/>
      <c r="BM30" s="732"/>
      <c r="BN30" s="732"/>
      <c r="BO30" s="732"/>
      <c r="BP30" s="732"/>
      <c r="BQ30" s="733"/>
      <c r="BR30" s="709" t="s">
        <v>310</v>
      </c>
      <c r="BS30" s="732"/>
      <c r="BT30" s="732"/>
      <c r="BU30" s="732"/>
      <c r="BV30" s="732"/>
      <c r="BW30" s="732"/>
      <c r="BX30" s="732"/>
      <c r="BY30" s="732"/>
      <c r="BZ30" s="732"/>
      <c r="CA30" s="732"/>
      <c r="CB30" s="733"/>
      <c r="CD30" s="678"/>
      <c r="CE30" s="679"/>
      <c r="CF30" s="654" t="s">
        <v>311</v>
      </c>
      <c r="CG30" s="655"/>
      <c r="CH30" s="655"/>
      <c r="CI30" s="655"/>
      <c r="CJ30" s="655"/>
      <c r="CK30" s="655"/>
      <c r="CL30" s="655"/>
      <c r="CM30" s="655"/>
      <c r="CN30" s="655"/>
      <c r="CO30" s="655"/>
      <c r="CP30" s="655"/>
      <c r="CQ30" s="656"/>
      <c r="CR30" s="657">
        <v>2591684</v>
      </c>
      <c r="CS30" s="658"/>
      <c r="CT30" s="658"/>
      <c r="CU30" s="658"/>
      <c r="CV30" s="658"/>
      <c r="CW30" s="658"/>
      <c r="CX30" s="658"/>
      <c r="CY30" s="659"/>
      <c r="CZ30" s="660">
        <v>7.6</v>
      </c>
      <c r="DA30" s="672"/>
      <c r="DB30" s="672"/>
      <c r="DC30" s="673"/>
      <c r="DD30" s="663">
        <v>2590332</v>
      </c>
      <c r="DE30" s="658"/>
      <c r="DF30" s="658"/>
      <c r="DG30" s="658"/>
      <c r="DH30" s="658"/>
      <c r="DI30" s="658"/>
      <c r="DJ30" s="658"/>
      <c r="DK30" s="659"/>
      <c r="DL30" s="663">
        <v>2590332</v>
      </c>
      <c r="DM30" s="658"/>
      <c r="DN30" s="658"/>
      <c r="DO30" s="658"/>
      <c r="DP30" s="658"/>
      <c r="DQ30" s="658"/>
      <c r="DR30" s="658"/>
      <c r="DS30" s="658"/>
      <c r="DT30" s="658"/>
      <c r="DU30" s="658"/>
      <c r="DV30" s="659"/>
      <c r="DW30" s="660">
        <v>14.2</v>
      </c>
      <c r="DX30" s="672"/>
      <c r="DY30" s="672"/>
      <c r="DZ30" s="672"/>
      <c r="EA30" s="672"/>
      <c r="EB30" s="672"/>
      <c r="EC30" s="684"/>
    </row>
    <row r="31" spans="2:133" ht="11.25" customHeight="1" x14ac:dyDescent="0.15">
      <c r="B31" s="724" t="s">
        <v>312</v>
      </c>
      <c r="C31" s="725"/>
      <c r="D31" s="725"/>
      <c r="E31" s="725"/>
      <c r="F31" s="725"/>
      <c r="G31" s="725"/>
      <c r="H31" s="725"/>
      <c r="I31" s="725"/>
      <c r="J31" s="725"/>
      <c r="K31" s="725"/>
      <c r="L31" s="725"/>
      <c r="M31" s="725"/>
      <c r="N31" s="725"/>
      <c r="O31" s="725"/>
      <c r="P31" s="725"/>
      <c r="Q31" s="726"/>
      <c r="R31" s="657" t="s">
        <v>247</v>
      </c>
      <c r="S31" s="658"/>
      <c r="T31" s="658"/>
      <c r="U31" s="658"/>
      <c r="V31" s="658"/>
      <c r="W31" s="658"/>
      <c r="X31" s="658"/>
      <c r="Y31" s="659"/>
      <c r="Z31" s="695" t="s">
        <v>247</v>
      </c>
      <c r="AA31" s="695"/>
      <c r="AB31" s="695"/>
      <c r="AC31" s="695"/>
      <c r="AD31" s="696" t="s">
        <v>247</v>
      </c>
      <c r="AE31" s="696"/>
      <c r="AF31" s="696"/>
      <c r="AG31" s="696"/>
      <c r="AH31" s="696"/>
      <c r="AI31" s="696"/>
      <c r="AJ31" s="696"/>
      <c r="AK31" s="696"/>
      <c r="AL31" s="660" t="s">
        <v>132</v>
      </c>
      <c r="AM31" s="661"/>
      <c r="AN31" s="661"/>
      <c r="AO31" s="697"/>
      <c r="AP31" s="727" t="s">
        <v>313</v>
      </c>
      <c r="AQ31" s="728"/>
      <c r="AR31" s="728"/>
      <c r="AS31" s="728"/>
      <c r="AT31" s="729" t="s">
        <v>314</v>
      </c>
      <c r="AU31" s="218"/>
      <c r="AV31" s="218"/>
      <c r="AW31" s="218"/>
      <c r="AX31" s="715" t="s">
        <v>190</v>
      </c>
      <c r="AY31" s="716"/>
      <c r="AZ31" s="716"/>
      <c r="BA31" s="716"/>
      <c r="BB31" s="716"/>
      <c r="BC31" s="716"/>
      <c r="BD31" s="716"/>
      <c r="BE31" s="716"/>
      <c r="BF31" s="717"/>
      <c r="BG31" s="719">
        <v>98.9</v>
      </c>
      <c r="BH31" s="720"/>
      <c r="BI31" s="720"/>
      <c r="BJ31" s="720"/>
      <c r="BK31" s="720"/>
      <c r="BL31" s="720"/>
      <c r="BM31" s="721">
        <v>98.1</v>
      </c>
      <c r="BN31" s="720"/>
      <c r="BO31" s="720"/>
      <c r="BP31" s="720"/>
      <c r="BQ31" s="722"/>
      <c r="BR31" s="719">
        <v>99.5</v>
      </c>
      <c r="BS31" s="720"/>
      <c r="BT31" s="720"/>
      <c r="BU31" s="720"/>
      <c r="BV31" s="720"/>
      <c r="BW31" s="720"/>
      <c r="BX31" s="721">
        <v>98.5</v>
      </c>
      <c r="BY31" s="720"/>
      <c r="BZ31" s="720"/>
      <c r="CA31" s="720"/>
      <c r="CB31" s="722"/>
      <c r="CD31" s="678"/>
      <c r="CE31" s="679"/>
      <c r="CF31" s="654" t="s">
        <v>315</v>
      </c>
      <c r="CG31" s="655"/>
      <c r="CH31" s="655"/>
      <c r="CI31" s="655"/>
      <c r="CJ31" s="655"/>
      <c r="CK31" s="655"/>
      <c r="CL31" s="655"/>
      <c r="CM31" s="655"/>
      <c r="CN31" s="655"/>
      <c r="CO31" s="655"/>
      <c r="CP31" s="655"/>
      <c r="CQ31" s="656"/>
      <c r="CR31" s="657">
        <v>165084</v>
      </c>
      <c r="CS31" s="670"/>
      <c r="CT31" s="670"/>
      <c r="CU31" s="670"/>
      <c r="CV31" s="670"/>
      <c r="CW31" s="670"/>
      <c r="CX31" s="670"/>
      <c r="CY31" s="671"/>
      <c r="CZ31" s="660">
        <v>0.5</v>
      </c>
      <c r="DA31" s="672"/>
      <c r="DB31" s="672"/>
      <c r="DC31" s="673"/>
      <c r="DD31" s="663">
        <v>157453</v>
      </c>
      <c r="DE31" s="670"/>
      <c r="DF31" s="670"/>
      <c r="DG31" s="670"/>
      <c r="DH31" s="670"/>
      <c r="DI31" s="670"/>
      <c r="DJ31" s="670"/>
      <c r="DK31" s="671"/>
      <c r="DL31" s="663">
        <v>157453</v>
      </c>
      <c r="DM31" s="670"/>
      <c r="DN31" s="670"/>
      <c r="DO31" s="670"/>
      <c r="DP31" s="670"/>
      <c r="DQ31" s="670"/>
      <c r="DR31" s="670"/>
      <c r="DS31" s="670"/>
      <c r="DT31" s="670"/>
      <c r="DU31" s="670"/>
      <c r="DV31" s="671"/>
      <c r="DW31" s="660">
        <v>0.9</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2288910</v>
      </c>
      <c r="S32" s="658"/>
      <c r="T32" s="658"/>
      <c r="U32" s="658"/>
      <c r="V32" s="658"/>
      <c r="W32" s="658"/>
      <c r="X32" s="658"/>
      <c r="Y32" s="659"/>
      <c r="Z32" s="695">
        <v>6.6</v>
      </c>
      <c r="AA32" s="695"/>
      <c r="AB32" s="695"/>
      <c r="AC32" s="695"/>
      <c r="AD32" s="696" t="s">
        <v>132</v>
      </c>
      <c r="AE32" s="696"/>
      <c r="AF32" s="696"/>
      <c r="AG32" s="696"/>
      <c r="AH32" s="696"/>
      <c r="AI32" s="696"/>
      <c r="AJ32" s="696"/>
      <c r="AK32" s="696"/>
      <c r="AL32" s="660" t="s">
        <v>247</v>
      </c>
      <c r="AM32" s="661"/>
      <c r="AN32" s="661"/>
      <c r="AO32" s="697"/>
      <c r="AP32" s="698"/>
      <c r="AQ32" s="699"/>
      <c r="AR32" s="699"/>
      <c r="AS32" s="699"/>
      <c r="AT32" s="730"/>
      <c r="AU32" s="214" t="s">
        <v>317</v>
      </c>
      <c r="AX32" s="654" t="s">
        <v>318</v>
      </c>
      <c r="AY32" s="655"/>
      <c r="AZ32" s="655"/>
      <c r="BA32" s="655"/>
      <c r="BB32" s="655"/>
      <c r="BC32" s="655"/>
      <c r="BD32" s="655"/>
      <c r="BE32" s="655"/>
      <c r="BF32" s="656"/>
      <c r="BG32" s="723">
        <v>98</v>
      </c>
      <c r="BH32" s="670"/>
      <c r="BI32" s="670"/>
      <c r="BJ32" s="670"/>
      <c r="BK32" s="670"/>
      <c r="BL32" s="670"/>
      <c r="BM32" s="661">
        <v>97</v>
      </c>
      <c r="BN32" s="670"/>
      <c r="BO32" s="670"/>
      <c r="BP32" s="670"/>
      <c r="BQ32" s="693"/>
      <c r="BR32" s="723">
        <v>99.3</v>
      </c>
      <c r="BS32" s="670"/>
      <c r="BT32" s="670"/>
      <c r="BU32" s="670"/>
      <c r="BV32" s="670"/>
      <c r="BW32" s="670"/>
      <c r="BX32" s="661">
        <v>97.9</v>
      </c>
      <c r="BY32" s="670"/>
      <c r="BZ32" s="670"/>
      <c r="CA32" s="670"/>
      <c r="CB32" s="693"/>
      <c r="CD32" s="680"/>
      <c r="CE32" s="681"/>
      <c r="CF32" s="654" t="s">
        <v>319</v>
      </c>
      <c r="CG32" s="655"/>
      <c r="CH32" s="655"/>
      <c r="CI32" s="655"/>
      <c r="CJ32" s="655"/>
      <c r="CK32" s="655"/>
      <c r="CL32" s="655"/>
      <c r="CM32" s="655"/>
      <c r="CN32" s="655"/>
      <c r="CO32" s="655"/>
      <c r="CP32" s="655"/>
      <c r="CQ32" s="656"/>
      <c r="CR32" s="657">
        <v>157</v>
      </c>
      <c r="CS32" s="658"/>
      <c r="CT32" s="658"/>
      <c r="CU32" s="658"/>
      <c r="CV32" s="658"/>
      <c r="CW32" s="658"/>
      <c r="CX32" s="658"/>
      <c r="CY32" s="659"/>
      <c r="CZ32" s="660">
        <v>0</v>
      </c>
      <c r="DA32" s="672"/>
      <c r="DB32" s="672"/>
      <c r="DC32" s="673"/>
      <c r="DD32" s="663">
        <v>157</v>
      </c>
      <c r="DE32" s="658"/>
      <c r="DF32" s="658"/>
      <c r="DG32" s="658"/>
      <c r="DH32" s="658"/>
      <c r="DI32" s="658"/>
      <c r="DJ32" s="658"/>
      <c r="DK32" s="659"/>
      <c r="DL32" s="663">
        <v>157</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121270</v>
      </c>
      <c r="S33" s="658"/>
      <c r="T33" s="658"/>
      <c r="U33" s="658"/>
      <c r="V33" s="658"/>
      <c r="W33" s="658"/>
      <c r="X33" s="658"/>
      <c r="Y33" s="659"/>
      <c r="Z33" s="695">
        <v>0.4</v>
      </c>
      <c r="AA33" s="695"/>
      <c r="AB33" s="695"/>
      <c r="AC33" s="695"/>
      <c r="AD33" s="696">
        <v>3104</v>
      </c>
      <c r="AE33" s="696"/>
      <c r="AF33" s="696"/>
      <c r="AG33" s="696"/>
      <c r="AH33" s="696"/>
      <c r="AI33" s="696"/>
      <c r="AJ33" s="696"/>
      <c r="AK33" s="696"/>
      <c r="AL33" s="660">
        <v>0</v>
      </c>
      <c r="AM33" s="661"/>
      <c r="AN33" s="661"/>
      <c r="AO33" s="697"/>
      <c r="AP33" s="700"/>
      <c r="AQ33" s="701"/>
      <c r="AR33" s="701"/>
      <c r="AS33" s="701"/>
      <c r="AT33" s="731"/>
      <c r="AU33" s="219"/>
      <c r="AV33" s="219"/>
      <c r="AW33" s="219"/>
      <c r="AX33" s="638" t="s">
        <v>321</v>
      </c>
      <c r="AY33" s="639"/>
      <c r="AZ33" s="639"/>
      <c r="BA33" s="639"/>
      <c r="BB33" s="639"/>
      <c r="BC33" s="639"/>
      <c r="BD33" s="639"/>
      <c r="BE33" s="639"/>
      <c r="BF33" s="640"/>
      <c r="BG33" s="718">
        <v>99.5</v>
      </c>
      <c r="BH33" s="642"/>
      <c r="BI33" s="642"/>
      <c r="BJ33" s="642"/>
      <c r="BK33" s="642"/>
      <c r="BL33" s="642"/>
      <c r="BM33" s="688">
        <v>98.8</v>
      </c>
      <c r="BN33" s="642"/>
      <c r="BO33" s="642"/>
      <c r="BP33" s="642"/>
      <c r="BQ33" s="705"/>
      <c r="BR33" s="718">
        <v>99.5</v>
      </c>
      <c r="BS33" s="642"/>
      <c r="BT33" s="642"/>
      <c r="BU33" s="642"/>
      <c r="BV33" s="642"/>
      <c r="BW33" s="642"/>
      <c r="BX33" s="688">
        <v>98.7</v>
      </c>
      <c r="BY33" s="642"/>
      <c r="BZ33" s="642"/>
      <c r="CA33" s="642"/>
      <c r="CB33" s="705"/>
      <c r="CD33" s="654" t="s">
        <v>322</v>
      </c>
      <c r="CE33" s="655"/>
      <c r="CF33" s="655"/>
      <c r="CG33" s="655"/>
      <c r="CH33" s="655"/>
      <c r="CI33" s="655"/>
      <c r="CJ33" s="655"/>
      <c r="CK33" s="655"/>
      <c r="CL33" s="655"/>
      <c r="CM33" s="655"/>
      <c r="CN33" s="655"/>
      <c r="CO33" s="655"/>
      <c r="CP33" s="655"/>
      <c r="CQ33" s="656"/>
      <c r="CR33" s="657">
        <v>13984372</v>
      </c>
      <c r="CS33" s="670"/>
      <c r="CT33" s="670"/>
      <c r="CU33" s="670"/>
      <c r="CV33" s="670"/>
      <c r="CW33" s="670"/>
      <c r="CX33" s="670"/>
      <c r="CY33" s="671"/>
      <c r="CZ33" s="660">
        <v>41.1</v>
      </c>
      <c r="DA33" s="672"/>
      <c r="DB33" s="672"/>
      <c r="DC33" s="673"/>
      <c r="DD33" s="663">
        <v>10611356</v>
      </c>
      <c r="DE33" s="670"/>
      <c r="DF33" s="670"/>
      <c r="DG33" s="670"/>
      <c r="DH33" s="670"/>
      <c r="DI33" s="670"/>
      <c r="DJ33" s="670"/>
      <c r="DK33" s="671"/>
      <c r="DL33" s="663">
        <v>7829006</v>
      </c>
      <c r="DM33" s="670"/>
      <c r="DN33" s="670"/>
      <c r="DO33" s="670"/>
      <c r="DP33" s="670"/>
      <c r="DQ33" s="670"/>
      <c r="DR33" s="670"/>
      <c r="DS33" s="670"/>
      <c r="DT33" s="670"/>
      <c r="DU33" s="670"/>
      <c r="DV33" s="671"/>
      <c r="DW33" s="660">
        <v>43.1</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669213</v>
      </c>
      <c r="S34" s="658"/>
      <c r="T34" s="658"/>
      <c r="U34" s="658"/>
      <c r="V34" s="658"/>
      <c r="W34" s="658"/>
      <c r="X34" s="658"/>
      <c r="Y34" s="659"/>
      <c r="Z34" s="695">
        <v>1.9</v>
      </c>
      <c r="AA34" s="695"/>
      <c r="AB34" s="695"/>
      <c r="AC34" s="695"/>
      <c r="AD34" s="696" t="s">
        <v>132</v>
      </c>
      <c r="AE34" s="696"/>
      <c r="AF34" s="696"/>
      <c r="AG34" s="696"/>
      <c r="AH34" s="696"/>
      <c r="AI34" s="696"/>
      <c r="AJ34" s="696"/>
      <c r="AK34" s="696"/>
      <c r="AL34" s="660" t="s">
        <v>247</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4761244</v>
      </c>
      <c r="CS34" s="658"/>
      <c r="CT34" s="658"/>
      <c r="CU34" s="658"/>
      <c r="CV34" s="658"/>
      <c r="CW34" s="658"/>
      <c r="CX34" s="658"/>
      <c r="CY34" s="659"/>
      <c r="CZ34" s="660">
        <v>14</v>
      </c>
      <c r="DA34" s="672"/>
      <c r="DB34" s="672"/>
      <c r="DC34" s="673"/>
      <c r="DD34" s="663">
        <v>3383472</v>
      </c>
      <c r="DE34" s="658"/>
      <c r="DF34" s="658"/>
      <c r="DG34" s="658"/>
      <c r="DH34" s="658"/>
      <c r="DI34" s="658"/>
      <c r="DJ34" s="658"/>
      <c r="DK34" s="659"/>
      <c r="DL34" s="663">
        <v>2653921</v>
      </c>
      <c r="DM34" s="658"/>
      <c r="DN34" s="658"/>
      <c r="DO34" s="658"/>
      <c r="DP34" s="658"/>
      <c r="DQ34" s="658"/>
      <c r="DR34" s="658"/>
      <c r="DS34" s="658"/>
      <c r="DT34" s="658"/>
      <c r="DU34" s="658"/>
      <c r="DV34" s="659"/>
      <c r="DW34" s="660">
        <v>14.6</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843661</v>
      </c>
      <c r="S35" s="658"/>
      <c r="T35" s="658"/>
      <c r="U35" s="658"/>
      <c r="V35" s="658"/>
      <c r="W35" s="658"/>
      <c r="X35" s="658"/>
      <c r="Y35" s="659"/>
      <c r="Z35" s="695">
        <v>2.4</v>
      </c>
      <c r="AA35" s="695"/>
      <c r="AB35" s="695"/>
      <c r="AC35" s="695"/>
      <c r="AD35" s="696" t="s">
        <v>247</v>
      </c>
      <c r="AE35" s="696"/>
      <c r="AF35" s="696"/>
      <c r="AG35" s="696"/>
      <c r="AH35" s="696"/>
      <c r="AI35" s="696"/>
      <c r="AJ35" s="696"/>
      <c r="AK35" s="696"/>
      <c r="AL35" s="660" t="s">
        <v>132</v>
      </c>
      <c r="AM35" s="661"/>
      <c r="AN35" s="661"/>
      <c r="AO35" s="697"/>
      <c r="AP35" s="222"/>
      <c r="AQ35" s="709" t="s">
        <v>326</v>
      </c>
      <c r="AR35" s="710"/>
      <c r="AS35" s="710"/>
      <c r="AT35" s="710"/>
      <c r="AU35" s="710"/>
      <c r="AV35" s="710"/>
      <c r="AW35" s="710"/>
      <c r="AX35" s="710"/>
      <c r="AY35" s="710"/>
      <c r="AZ35" s="710"/>
      <c r="BA35" s="710"/>
      <c r="BB35" s="710"/>
      <c r="BC35" s="710"/>
      <c r="BD35" s="710"/>
      <c r="BE35" s="710"/>
      <c r="BF35" s="711"/>
      <c r="BG35" s="709" t="s">
        <v>327</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328</v>
      </c>
      <c r="CE35" s="655"/>
      <c r="CF35" s="655"/>
      <c r="CG35" s="655"/>
      <c r="CH35" s="655"/>
      <c r="CI35" s="655"/>
      <c r="CJ35" s="655"/>
      <c r="CK35" s="655"/>
      <c r="CL35" s="655"/>
      <c r="CM35" s="655"/>
      <c r="CN35" s="655"/>
      <c r="CO35" s="655"/>
      <c r="CP35" s="655"/>
      <c r="CQ35" s="656"/>
      <c r="CR35" s="657">
        <v>162127</v>
      </c>
      <c r="CS35" s="670"/>
      <c r="CT35" s="670"/>
      <c r="CU35" s="670"/>
      <c r="CV35" s="670"/>
      <c r="CW35" s="670"/>
      <c r="CX35" s="670"/>
      <c r="CY35" s="671"/>
      <c r="CZ35" s="660">
        <v>0.5</v>
      </c>
      <c r="DA35" s="672"/>
      <c r="DB35" s="672"/>
      <c r="DC35" s="673"/>
      <c r="DD35" s="663">
        <v>159585</v>
      </c>
      <c r="DE35" s="670"/>
      <c r="DF35" s="670"/>
      <c r="DG35" s="670"/>
      <c r="DH35" s="670"/>
      <c r="DI35" s="670"/>
      <c r="DJ35" s="670"/>
      <c r="DK35" s="671"/>
      <c r="DL35" s="663">
        <v>141423</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675937</v>
      </c>
      <c r="S36" s="658"/>
      <c r="T36" s="658"/>
      <c r="U36" s="658"/>
      <c r="V36" s="658"/>
      <c r="W36" s="658"/>
      <c r="X36" s="658"/>
      <c r="Y36" s="659"/>
      <c r="Z36" s="695">
        <v>2</v>
      </c>
      <c r="AA36" s="695"/>
      <c r="AB36" s="695"/>
      <c r="AC36" s="695"/>
      <c r="AD36" s="696" t="s">
        <v>247</v>
      </c>
      <c r="AE36" s="696"/>
      <c r="AF36" s="696"/>
      <c r="AG36" s="696"/>
      <c r="AH36" s="696"/>
      <c r="AI36" s="696"/>
      <c r="AJ36" s="696"/>
      <c r="AK36" s="696"/>
      <c r="AL36" s="660" t="s">
        <v>132</v>
      </c>
      <c r="AM36" s="661"/>
      <c r="AN36" s="661"/>
      <c r="AO36" s="697"/>
      <c r="AP36" s="222"/>
      <c r="AQ36" s="706" t="s">
        <v>330</v>
      </c>
      <c r="AR36" s="707"/>
      <c r="AS36" s="707"/>
      <c r="AT36" s="707"/>
      <c r="AU36" s="707"/>
      <c r="AV36" s="707"/>
      <c r="AW36" s="707"/>
      <c r="AX36" s="707"/>
      <c r="AY36" s="708"/>
      <c r="AZ36" s="712">
        <v>6086559</v>
      </c>
      <c r="BA36" s="713"/>
      <c r="BB36" s="713"/>
      <c r="BC36" s="713"/>
      <c r="BD36" s="713"/>
      <c r="BE36" s="713"/>
      <c r="BF36" s="714"/>
      <c r="BG36" s="715" t="s">
        <v>331</v>
      </c>
      <c r="BH36" s="716"/>
      <c r="BI36" s="716"/>
      <c r="BJ36" s="716"/>
      <c r="BK36" s="716"/>
      <c r="BL36" s="716"/>
      <c r="BM36" s="716"/>
      <c r="BN36" s="716"/>
      <c r="BO36" s="716"/>
      <c r="BP36" s="716"/>
      <c r="BQ36" s="716"/>
      <c r="BR36" s="716"/>
      <c r="BS36" s="716"/>
      <c r="BT36" s="716"/>
      <c r="BU36" s="717"/>
      <c r="BV36" s="712">
        <v>91764</v>
      </c>
      <c r="BW36" s="713"/>
      <c r="BX36" s="713"/>
      <c r="BY36" s="713"/>
      <c r="BZ36" s="713"/>
      <c r="CA36" s="713"/>
      <c r="CB36" s="714"/>
      <c r="CD36" s="654" t="s">
        <v>332</v>
      </c>
      <c r="CE36" s="655"/>
      <c r="CF36" s="655"/>
      <c r="CG36" s="655"/>
      <c r="CH36" s="655"/>
      <c r="CI36" s="655"/>
      <c r="CJ36" s="655"/>
      <c r="CK36" s="655"/>
      <c r="CL36" s="655"/>
      <c r="CM36" s="655"/>
      <c r="CN36" s="655"/>
      <c r="CO36" s="655"/>
      <c r="CP36" s="655"/>
      <c r="CQ36" s="656"/>
      <c r="CR36" s="657">
        <v>4770609</v>
      </c>
      <c r="CS36" s="658"/>
      <c r="CT36" s="658"/>
      <c r="CU36" s="658"/>
      <c r="CV36" s="658"/>
      <c r="CW36" s="658"/>
      <c r="CX36" s="658"/>
      <c r="CY36" s="659"/>
      <c r="CZ36" s="660">
        <v>14</v>
      </c>
      <c r="DA36" s="672"/>
      <c r="DB36" s="672"/>
      <c r="DC36" s="673"/>
      <c r="DD36" s="663">
        <v>4019777</v>
      </c>
      <c r="DE36" s="658"/>
      <c r="DF36" s="658"/>
      <c r="DG36" s="658"/>
      <c r="DH36" s="658"/>
      <c r="DI36" s="658"/>
      <c r="DJ36" s="658"/>
      <c r="DK36" s="659"/>
      <c r="DL36" s="663">
        <v>2925161</v>
      </c>
      <c r="DM36" s="658"/>
      <c r="DN36" s="658"/>
      <c r="DO36" s="658"/>
      <c r="DP36" s="658"/>
      <c r="DQ36" s="658"/>
      <c r="DR36" s="658"/>
      <c r="DS36" s="658"/>
      <c r="DT36" s="658"/>
      <c r="DU36" s="658"/>
      <c r="DV36" s="659"/>
      <c r="DW36" s="660">
        <v>16.100000000000001</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948384</v>
      </c>
      <c r="S37" s="658"/>
      <c r="T37" s="658"/>
      <c r="U37" s="658"/>
      <c r="V37" s="658"/>
      <c r="W37" s="658"/>
      <c r="X37" s="658"/>
      <c r="Y37" s="659"/>
      <c r="Z37" s="695">
        <v>2.7</v>
      </c>
      <c r="AA37" s="695"/>
      <c r="AB37" s="695"/>
      <c r="AC37" s="695"/>
      <c r="AD37" s="696">
        <v>100</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1805456</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-48107</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288697</v>
      </c>
      <c r="CS37" s="670"/>
      <c r="CT37" s="670"/>
      <c r="CU37" s="670"/>
      <c r="CV37" s="670"/>
      <c r="CW37" s="670"/>
      <c r="CX37" s="670"/>
      <c r="CY37" s="671"/>
      <c r="CZ37" s="660">
        <v>0.8</v>
      </c>
      <c r="DA37" s="672"/>
      <c r="DB37" s="672"/>
      <c r="DC37" s="673"/>
      <c r="DD37" s="663">
        <v>288697</v>
      </c>
      <c r="DE37" s="670"/>
      <c r="DF37" s="670"/>
      <c r="DG37" s="670"/>
      <c r="DH37" s="670"/>
      <c r="DI37" s="670"/>
      <c r="DJ37" s="670"/>
      <c r="DK37" s="671"/>
      <c r="DL37" s="663">
        <v>277021</v>
      </c>
      <c r="DM37" s="670"/>
      <c r="DN37" s="670"/>
      <c r="DO37" s="670"/>
      <c r="DP37" s="670"/>
      <c r="DQ37" s="670"/>
      <c r="DR37" s="670"/>
      <c r="DS37" s="670"/>
      <c r="DT37" s="670"/>
      <c r="DU37" s="670"/>
      <c r="DV37" s="671"/>
      <c r="DW37" s="660">
        <v>1.5</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1503262</v>
      </c>
      <c r="S38" s="658"/>
      <c r="T38" s="658"/>
      <c r="U38" s="658"/>
      <c r="V38" s="658"/>
      <c r="W38" s="658"/>
      <c r="X38" s="658"/>
      <c r="Y38" s="659"/>
      <c r="Z38" s="695">
        <v>4.4000000000000004</v>
      </c>
      <c r="AA38" s="695"/>
      <c r="AB38" s="695"/>
      <c r="AC38" s="695"/>
      <c r="AD38" s="696" t="s">
        <v>132</v>
      </c>
      <c r="AE38" s="696"/>
      <c r="AF38" s="696"/>
      <c r="AG38" s="696"/>
      <c r="AH38" s="696"/>
      <c r="AI38" s="696"/>
      <c r="AJ38" s="696"/>
      <c r="AK38" s="696"/>
      <c r="AL38" s="660" t="s">
        <v>132</v>
      </c>
      <c r="AM38" s="661"/>
      <c r="AN38" s="661"/>
      <c r="AO38" s="697"/>
      <c r="AQ38" s="690" t="s">
        <v>338</v>
      </c>
      <c r="AR38" s="691"/>
      <c r="AS38" s="691"/>
      <c r="AT38" s="691"/>
      <c r="AU38" s="691"/>
      <c r="AV38" s="691"/>
      <c r="AW38" s="691"/>
      <c r="AX38" s="691"/>
      <c r="AY38" s="692"/>
      <c r="AZ38" s="657">
        <v>1327499</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9111</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2996721</v>
      </c>
      <c r="CS38" s="658"/>
      <c r="CT38" s="658"/>
      <c r="CU38" s="658"/>
      <c r="CV38" s="658"/>
      <c r="CW38" s="658"/>
      <c r="CX38" s="658"/>
      <c r="CY38" s="659"/>
      <c r="CZ38" s="660">
        <v>8.8000000000000007</v>
      </c>
      <c r="DA38" s="672"/>
      <c r="DB38" s="672"/>
      <c r="DC38" s="673"/>
      <c r="DD38" s="663">
        <v>2246655</v>
      </c>
      <c r="DE38" s="658"/>
      <c r="DF38" s="658"/>
      <c r="DG38" s="658"/>
      <c r="DH38" s="658"/>
      <c r="DI38" s="658"/>
      <c r="DJ38" s="658"/>
      <c r="DK38" s="659"/>
      <c r="DL38" s="663">
        <v>2108501</v>
      </c>
      <c r="DM38" s="658"/>
      <c r="DN38" s="658"/>
      <c r="DO38" s="658"/>
      <c r="DP38" s="658"/>
      <c r="DQ38" s="658"/>
      <c r="DR38" s="658"/>
      <c r="DS38" s="658"/>
      <c r="DT38" s="658"/>
      <c r="DU38" s="658"/>
      <c r="DV38" s="659"/>
      <c r="DW38" s="660">
        <v>11.6</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132</v>
      </c>
      <c r="AA39" s="695"/>
      <c r="AB39" s="695"/>
      <c r="AC39" s="695"/>
      <c r="AD39" s="696" t="s">
        <v>247</v>
      </c>
      <c r="AE39" s="696"/>
      <c r="AF39" s="696"/>
      <c r="AG39" s="696"/>
      <c r="AH39" s="696"/>
      <c r="AI39" s="696"/>
      <c r="AJ39" s="696"/>
      <c r="AK39" s="696"/>
      <c r="AL39" s="660" t="s">
        <v>247</v>
      </c>
      <c r="AM39" s="661"/>
      <c r="AN39" s="661"/>
      <c r="AO39" s="697"/>
      <c r="AQ39" s="690" t="s">
        <v>342</v>
      </c>
      <c r="AR39" s="691"/>
      <c r="AS39" s="691"/>
      <c r="AT39" s="691"/>
      <c r="AU39" s="691"/>
      <c r="AV39" s="691"/>
      <c r="AW39" s="691"/>
      <c r="AX39" s="691"/>
      <c r="AY39" s="692"/>
      <c r="AZ39" s="657">
        <v>28799</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13591</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1293671</v>
      </c>
      <c r="CS39" s="670"/>
      <c r="CT39" s="670"/>
      <c r="CU39" s="670"/>
      <c r="CV39" s="670"/>
      <c r="CW39" s="670"/>
      <c r="CX39" s="670"/>
      <c r="CY39" s="671"/>
      <c r="CZ39" s="660">
        <v>3.8</v>
      </c>
      <c r="DA39" s="672"/>
      <c r="DB39" s="672"/>
      <c r="DC39" s="673"/>
      <c r="DD39" s="663">
        <v>801867</v>
      </c>
      <c r="DE39" s="670"/>
      <c r="DF39" s="670"/>
      <c r="DG39" s="670"/>
      <c r="DH39" s="670"/>
      <c r="DI39" s="670"/>
      <c r="DJ39" s="670"/>
      <c r="DK39" s="671"/>
      <c r="DL39" s="663" t="s">
        <v>247</v>
      </c>
      <c r="DM39" s="670"/>
      <c r="DN39" s="670"/>
      <c r="DO39" s="670"/>
      <c r="DP39" s="670"/>
      <c r="DQ39" s="670"/>
      <c r="DR39" s="670"/>
      <c r="DS39" s="670"/>
      <c r="DT39" s="670"/>
      <c r="DU39" s="670"/>
      <c r="DV39" s="671"/>
      <c r="DW39" s="660" t="s">
        <v>247</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398562</v>
      </c>
      <c r="S40" s="658"/>
      <c r="T40" s="658"/>
      <c r="U40" s="658"/>
      <c r="V40" s="658"/>
      <c r="W40" s="658"/>
      <c r="X40" s="658"/>
      <c r="Y40" s="659"/>
      <c r="Z40" s="695">
        <v>1.2</v>
      </c>
      <c r="AA40" s="695"/>
      <c r="AB40" s="695"/>
      <c r="AC40" s="695"/>
      <c r="AD40" s="696" t="s">
        <v>247</v>
      </c>
      <c r="AE40" s="696"/>
      <c r="AF40" s="696"/>
      <c r="AG40" s="696"/>
      <c r="AH40" s="696"/>
      <c r="AI40" s="696"/>
      <c r="AJ40" s="696"/>
      <c r="AK40" s="696"/>
      <c r="AL40" s="660" t="s">
        <v>132</v>
      </c>
      <c r="AM40" s="661"/>
      <c r="AN40" s="661"/>
      <c r="AO40" s="697"/>
      <c r="AQ40" s="690" t="s">
        <v>346</v>
      </c>
      <c r="AR40" s="691"/>
      <c r="AS40" s="691"/>
      <c r="AT40" s="691"/>
      <c r="AU40" s="691"/>
      <c r="AV40" s="691"/>
      <c r="AW40" s="691"/>
      <c r="AX40" s="691"/>
      <c r="AY40" s="692"/>
      <c r="AZ40" s="657" t="s">
        <v>132</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107</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t="s">
        <v>132</v>
      </c>
      <c r="CS40" s="658"/>
      <c r="CT40" s="658"/>
      <c r="CU40" s="658"/>
      <c r="CV40" s="658"/>
      <c r="CW40" s="658"/>
      <c r="CX40" s="658"/>
      <c r="CY40" s="659"/>
      <c r="CZ40" s="660" t="s">
        <v>132</v>
      </c>
      <c r="DA40" s="672"/>
      <c r="DB40" s="672"/>
      <c r="DC40" s="673"/>
      <c r="DD40" s="663" t="s">
        <v>247</v>
      </c>
      <c r="DE40" s="658"/>
      <c r="DF40" s="658"/>
      <c r="DG40" s="658"/>
      <c r="DH40" s="658"/>
      <c r="DI40" s="658"/>
      <c r="DJ40" s="658"/>
      <c r="DK40" s="659"/>
      <c r="DL40" s="663" t="s">
        <v>132</v>
      </c>
      <c r="DM40" s="658"/>
      <c r="DN40" s="658"/>
      <c r="DO40" s="658"/>
      <c r="DP40" s="658"/>
      <c r="DQ40" s="658"/>
      <c r="DR40" s="658"/>
      <c r="DS40" s="658"/>
      <c r="DT40" s="658"/>
      <c r="DU40" s="658"/>
      <c r="DV40" s="659"/>
      <c r="DW40" s="660" t="s">
        <v>247</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34547099</v>
      </c>
      <c r="S41" s="682"/>
      <c r="T41" s="682"/>
      <c r="U41" s="682"/>
      <c r="V41" s="682"/>
      <c r="W41" s="682"/>
      <c r="X41" s="682"/>
      <c r="Y41" s="685"/>
      <c r="Z41" s="686">
        <v>100</v>
      </c>
      <c r="AA41" s="686"/>
      <c r="AB41" s="686"/>
      <c r="AC41" s="686"/>
      <c r="AD41" s="687">
        <v>17779232</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811942</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132</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247</v>
      </c>
      <c r="CS41" s="670"/>
      <c r="CT41" s="670"/>
      <c r="CU41" s="670"/>
      <c r="CV41" s="670"/>
      <c r="CW41" s="670"/>
      <c r="CX41" s="670"/>
      <c r="CY41" s="671"/>
      <c r="CZ41" s="660" t="s">
        <v>247</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354</v>
      </c>
      <c r="AR42" s="703"/>
      <c r="AS42" s="703"/>
      <c r="AT42" s="703"/>
      <c r="AU42" s="703"/>
      <c r="AV42" s="703"/>
      <c r="AW42" s="703"/>
      <c r="AX42" s="703"/>
      <c r="AY42" s="704"/>
      <c r="AZ42" s="641">
        <v>2112863</v>
      </c>
      <c r="BA42" s="682"/>
      <c r="BB42" s="682"/>
      <c r="BC42" s="682"/>
      <c r="BD42" s="642"/>
      <c r="BE42" s="642"/>
      <c r="BF42" s="705"/>
      <c r="BG42" s="700"/>
      <c r="BH42" s="701"/>
      <c r="BI42" s="701"/>
      <c r="BJ42" s="701"/>
      <c r="BK42" s="701"/>
      <c r="BL42" s="224"/>
      <c r="BM42" s="639" t="s">
        <v>355</v>
      </c>
      <c r="BN42" s="639"/>
      <c r="BO42" s="639"/>
      <c r="BP42" s="639"/>
      <c r="BQ42" s="639"/>
      <c r="BR42" s="639"/>
      <c r="BS42" s="639"/>
      <c r="BT42" s="639"/>
      <c r="BU42" s="640"/>
      <c r="BV42" s="641">
        <v>406</v>
      </c>
      <c r="BW42" s="682"/>
      <c r="BX42" s="682"/>
      <c r="BY42" s="682"/>
      <c r="BZ42" s="682"/>
      <c r="CA42" s="682"/>
      <c r="CB42" s="683"/>
      <c r="CD42" s="654" t="s">
        <v>356</v>
      </c>
      <c r="CE42" s="655"/>
      <c r="CF42" s="655"/>
      <c r="CG42" s="655"/>
      <c r="CH42" s="655"/>
      <c r="CI42" s="655"/>
      <c r="CJ42" s="655"/>
      <c r="CK42" s="655"/>
      <c r="CL42" s="655"/>
      <c r="CM42" s="655"/>
      <c r="CN42" s="655"/>
      <c r="CO42" s="655"/>
      <c r="CP42" s="655"/>
      <c r="CQ42" s="656"/>
      <c r="CR42" s="657">
        <v>2912283</v>
      </c>
      <c r="CS42" s="670"/>
      <c r="CT42" s="670"/>
      <c r="CU42" s="670"/>
      <c r="CV42" s="670"/>
      <c r="CW42" s="670"/>
      <c r="CX42" s="670"/>
      <c r="CY42" s="671"/>
      <c r="CZ42" s="660">
        <v>8.6</v>
      </c>
      <c r="DA42" s="672"/>
      <c r="DB42" s="672"/>
      <c r="DC42" s="673"/>
      <c r="DD42" s="663">
        <v>995912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357</v>
      </c>
      <c r="CD43" s="654" t="s">
        <v>358</v>
      </c>
      <c r="CE43" s="655"/>
      <c r="CF43" s="655"/>
      <c r="CG43" s="655"/>
      <c r="CH43" s="655"/>
      <c r="CI43" s="655"/>
      <c r="CJ43" s="655"/>
      <c r="CK43" s="655"/>
      <c r="CL43" s="655"/>
      <c r="CM43" s="655"/>
      <c r="CN43" s="655"/>
      <c r="CO43" s="655"/>
      <c r="CP43" s="655"/>
      <c r="CQ43" s="656"/>
      <c r="CR43" s="657">
        <v>128174</v>
      </c>
      <c r="CS43" s="670"/>
      <c r="CT43" s="670"/>
      <c r="CU43" s="670"/>
      <c r="CV43" s="670"/>
      <c r="CW43" s="670"/>
      <c r="CX43" s="670"/>
      <c r="CY43" s="671"/>
      <c r="CZ43" s="660">
        <v>0.4</v>
      </c>
      <c r="DA43" s="672"/>
      <c r="DB43" s="672"/>
      <c r="DC43" s="673"/>
      <c r="DD43" s="663">
        <v>128174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359</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307</v>
      </c>
      <c r="CE44" s="677"/>
      <c r="CF44" s="654" t="s">
        <v>360</v>
      </c>
      <c r="CG44" s="655"/>
      <c r="CH44" s="655"/>
      <c r="CI44" s="655"/>
      <c r="CJ44" s="655"/>
      <c r="CK44" s="655"/>
      <c r="CL44" s="655"/>
      <c r="CM44" s="655"/>
      <c r="CN44" s="655"/>
      <c r="CO44" s="655"/>
      <c r="CP44" s="655"/>
      <c r="CQ44" s="656"/>
      <c r="CR44" s="657">
        <v>2912283</v>
      </c>
      <c r="CS44" s="658"/>
      <c r="CT44" s="658"/>
      <c r="CU44" s="658"/>
      <c r="CV44" s="658"/>
      <c r="CW44" s="658"/>
      <c r="CX44" s="658"/>
      <c r="CY44" s="659"/>
      <c r="CZ44" s="660">
        <v>8.6</v>
      </c>
      <c r="DA44" s="661"/>
      <c r="DB44" s="661"/>
      <c r="DC44" s="662"/>
      <c r="DD44" s="663">
        <v>995912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361</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362</v>
      </c>
      <c r="CG45" s="655"/>
      <c r="CH45" s="655"/>
      <c r="CI45" s="655"/>
      <c r="CJ45" s="655"/>
      <c r="CK45" s="655"/>
      <c r="CL45" s="655"/>
      <c r="CM45" s="655"/>
      <c r="CN45" s="655"/>
      <c r="CO45" s="655"/>
      <c r="CP45" s="655"/>
      <c r="CQ45" s="656"/>
      <c r="CR45" s="657">
        <v>1336230</v>
      </c>
      <c r="CS45" s="670"/>
      <c r="CT45" s="670"/>
      <c r="CU45" s="670"/>
      <c r="CV45" s="670"/>
      <c r="CW45" s="670"/>
      <c r="CX45" s="670"/>
      <c r="CY45" s="671"/>
      <c r="CZ45" s="660">
        <v>3.9</v>
      </c>
      <c r="DA45" s="672"/>
      <c r="DB45" s="672"/>
      <c r="DC45" s="673"/>
      <c r="DD45" s="663">
        <v>100659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363</v>
      </c>
      <c r="CG46" s="655"/>
      <c r="CH46" s="655"/>
      <c r="CI46" s="655"/>
      <c r="CJ46" s="655"/>
      <c r="CK46" s="655"/>
      <c r="CL46" s="655"/>
      <c r="CM46" s="655"/>
      <c r="CN46" s="655"/>
      <c r="CO46" s="655"/>
      <c r="CP46" s="655"/>
      <c r="CQ46" s="656"/>
      <c r="CR46" s="657">
        <v>1576053</v>
      </c>
      <c r="CS46" s="658"/>
      <c r="CT46" s="658"/>
      <c r="CU46" s="658"/>
      <c r="CV46" s="658"/>
      <c r="CW46" s="658"/>
      <c r="CX46" s="658"/>
      <c r="CY46" s="659"/>
      <c r="CZ46" s="660">
        <v>4.5999999999999996</v>
      </c>
      <c r="DA46" s="661"/>
      <c r="DB46" s="661"/>
      <c r="DC46" s="662"/>
      <c r="DD46" s="663">
        <v>895253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364</v>
      </c>
      <c r="CG47" s="655"/>
      <c r="CH47" s="655"/>
      <c r="CI47" s="655"/>
      <c r="CJ47" s="655"/>
      <c r="CK47" s="655"/>
      <c r="CL47" s="655"/>
      <c r="CM47" s="655"/>
      <c r="CN47" s="655"/>
      <c r="CO47" s="655"/>
      <c r="CP47" s="655"/>
      <c r="CQ47" s="656"/>
      <c r="CR47" s="657" t="s">
        <v>132</v>
      </c>
      <c r="CS47" s="670"/>
      <c r="CT47" s="670"/>
      <c r="CU47" s="670"/>
      <c r="CV47" s="670"/>
      <c r="CW47" s="670"/>
      <c r="CX47" s="670"/>
      <c r="CY47" s="671"/>
      <c r="CZ47" s="660" t="s">
        <v>132</v>
      </c>
      <c r="DA47" s="672"/>
      <c r="DB47" s="672"/>
      <c r="DC47" s="673"/>
      <c r="DD47" s="663" t="s">
        <v>132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365</v>
      </c>
      <c r="CG48" s="655"/>
      <c r="CH48" s="655"/>
      <c r="CI48" s="655"/>
      <c r="CJ48" s="655"/>
      <c r="CK48" s="655"/>
      <c r="CL48" s="655"/>
      <c r="CM48" s="655"/>
      <c r="CN48" s="655"/>
      <c r="CO48" s="655"/>
      <c r="CP48" s="655"/>
      <c r="CQ48" s="656"/>
      <c r="CR48" s="657" t="s">
        <v>132</v>
      </c>
      <c r="CS48" s="658"/>
      <c r="CT48" s="658"/>
      <c r="CU48" s="658"/>
      <c r="CV48" s="658"/>
      <c r="CW48" s="658"/>
      <c r="CX48" s="658"/>
      <c r="CY48" s="659"/>
      <c r="CZ48" s="660" t="s">
        <v>132</v>
      </c>
      <c r="DA48" s="661"/>
      <c r="DB48" s="661"/>
      <c r="DC48" s="662"/>
      <c r="DD48" s="663" t="s">
        <v>132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366</v>
      </c>
      <c r="CE49" s="639"/>
      <c r="CF49" s="639"/>
      <c r="CG49" s="639"/>
      <c r="CH49" s="639"/>
      <c r="CI49" s="639"/>
      <c r="CJ49" s="639"/>
      <c r="CK49" s="639"/>
      <c r="CL49" s="639"/>
      <c r="CM49" s="639"/>
      <c r="CN49" s="639"/>
      <c r="CO49" s="639"/>
      <c r="CP49" s="639"/>
      <c r="CQ49" s="640"/>
      <c r="CR49" s="641">
        <v>34024014</v>
      </c>
      <c r="CS49" s="642"/>
      <c r="CT49" s="642"/>
      <c r="CU49" s="642"/>
      <c r="CV49" s="642"/>
      <c r="CW49" s="642"/>
      <c r="CX49" s="642"/>
      <c r="CY49" s="643"/>
      <c r="CZ49" s="644">
        <v>100</v>
      </c>
      <c r="DA49" s="645"/>
      <c r="DB49" s="645"/>
      <c r="DC49" s="646"/>
      <c r="DD49" s="647">
        <v>21116310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9dtroxKxFzzF1lpGxmEVEIU0BfTl+AZYJpu+4OMTXmN4bKVG9NOt/AoCcYGn4OiIeJ+385JI+sUAL2MFCbZdA==" saltValue="FSbE/sKnmAkTtOlcjp6cn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367</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368</v>
      </c>
      <c r="DK2" s="1128"/>
      <c r="DL2" s="1128"/>
      <c r="DM2" s="1128"/>
      <c r="DN2" s="1128"/>
      <c r="DO2" s="1129"/>
      <c r="DP2" s="228"/>
      <c r="DQ2" s="1127" t="s">
        <v>369</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370</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371</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372</v>
      </c>
      <c r="B5" s="1032"/>
      <c r="C5" s="1032"/>
      <c r="D5" s="1032"/>
      <c r="E5" s="1032"/>
      <c r="F5" s="1032"/>
      <c r="G5" s="1032"/>
      <c r="H5" s="1032"/>
      <c r="I5" s="1032"/>
      <c r="J5" s="1032"/>
      <c r="K5" s="1032"/>
      <c r="L5" s="1032"/>
      <c r="M5" s="1032"/>
      <c r="N5" s="1032"/>
      <c r="O5" s="1032"/>
      <c r="P5" s="1033"/>
      <c r="Q5" s="1037" t="s">
        <v>373</v>
      </c>
      <c r="R5" s="1038"/>
      <c r="S5" s="1038"/>
      <c r="T5" s="1038"/>
      <c r="U5" s="1039"/>
      <c r="V5" s="1037" t="s">
        <v>374</v>
      </c>
      <c r="W5" s="1038"/>
      <c r="X5" s="1038"/>
      <c r="Y5" s="1038"/>
      <c r="Z5" s="1039"/>
      <c r="AA5" s="1037" t="s">
        <v>375</v>
      </c>
      <c r="AB5" s="1038"/>
      <c r="AC5" s="1038"/>
      <c r="AD5" s="1038"/>
      <c r="AE5" s="1038"/>
      <c r="AF5" s="1130" t="s">
        <v>376</v>
      </c>
      <c r="AG5" s="1038"/>
      <c r="AH5" s="1038"/>
      <c r="AI5" s="1038"/>
      <c r="AJ5" s="1051"/>
      <c r="AK5" s="1038" t="s">
        <v>377</v>
      </c>
      <c r="AL5" s="1038"/>
      <c r="AM5" s="1038"/>
      <c r="AN5" s="1038"/>
      <c r="AO5" s="1039"/>
      <c r="AP5" s="1037" t="s">
        <v>378</v>
      </c>
      <c r="AQ5" s="1038"/>
      <c r="AR5" s="1038"/>
      <c r="AS5" s="1038"/>
      <c r="AT5" s="1039"/>
      <c r="AU5" s="1037" t="s">
        <v>379</v>
      </c>
      <c r="AV5" s="1038"/>
      <c r="AW5" s="1038"/>
      <c r="AX5" s="1038"/>
      <c r="AY5" s="1051"/>
      <c r="AZ5" s="232"/>
      <c r="BA5" s="232"/>
      <c r="BB5" s="232"/>
      <c r="BC5" s="232"/>
      <c r="BD5" s="232"/>
      <c r="BE5" s="233"/>
      <c r="BF5" s="233"/>
      <c r="BG5" s="233"/>
      <c r="BH5" s="233"/>
      <c r="BI5" s="233"/>
      <c r="BJ5" s="233"/>
      <c r="BK5" s="233"/>
      <c r="BL5" s="233"/>
      <c r="BM5" s="233"/>
      <c r="BN5" s="233"/>
      <c r="BO5" s="233"/>
      <c r="BP5" s="233"/>
      <c r="BQ5" s="1031" t="s">
        <v>380</v>
      </c>
      <c r="BR5" s="1032"/>
      <c r="BS5" s="1032"/>
      <c r="BT5" s="1032"/>
      <c r="BU5" s="1032"/>
      <c r="BV5" s="1032"/>
      <c r="BW5" s="1032"/>
      <c r="BX5" s="1032"/>
      <c r="BY5" s="1032"/>
      <c r="BZ5" s="1032"/>
      <c r="CA5" s="1032"/>
      <c r="CB5" s="1032"/>
      <c r="CC5" s="1032"/>
      <c r="CD5" s="1032"/>
      <c r="CE5" s="1032"/>
      <c r="CF5" s="1032"/>
      <c r="CG5" s="1033"/>
      <c r="CH5" s="1037" t="s">
        <v>381</v>
      </c>
      <c r="CI5" s="1038"/>
      <c r="CJ5" s="1038"/>
      <c r="CK5" s="1038"/>
      <c r="CL5" s="1039"/>
      <c r="CM5" s="1037" t="s">
        <v>382</v>
      </c>
      <c r="CN5" s="1038"/>
      <c r="CO5" s="1038"/>
      <c r="CP5" s="1038"/>
      <c r="CQ5" s="1039"/>
      <c r="CR5" s="1037" t="s">
        <v>383</v>
      </c>
      <c r="CS5" s="1038"/>
      <c r="CT5" s="1038"/>
      <c r="CU5" s="1038"/>
      <c r="CV5" s="1039"/>
      <c r="CW5" s="1037" t="s">
        <v>384</v>
      </c>
      <c r="CX5" s="1038"/>
      <c r="CY5" s="1038"/>
      <c r="CZ5" s="1038"/>
      <c r="DA5" s="1039"/>
      <c r="DB5" s="1037" t="s">
        <v>385</v>
      </c>
      <c r="DC5" s="1038"/>
      <c r="DD5" s="1038"/>
      <c r="DE5" s="1038"/>
      <c r="DF5" s="1039"/>
      <c r="DG5" s="1120" t="s">
        <v>386</v>
      </c>
      <c r="DH5" s="1121"/>
      <c r="DI5" s="1121"/>
      <c r="DJ5" s="1121"/>
      <c r="DK5" s="1122"/>
      <c r="DL5" s="1120" t="s">
        <v>387</v>
      </c>
      <c r="DM5" s="1121"/>
      <c r="DN5" s="1121"/>
      <c r="DO5" s="1121"/>
      <c r="DP5" s="1122"/>
      <c r="DQ5" s="1037" t="s">
        <v>388</v>
      </c>
      <c r="DR5" s="1038"/>
      <c r="DS5" s="1038"/>
      <c r="DT5" s="1038"/>
      <c r="DU5" s="1039"/>
      <c r="DV5" s="1037" t="s">
        <v>379</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389</v>
      </c>
      <c r="C7" s="1084"/>
      <c r="D7" s="1084"/>
      <c r="E7" s="1084"/>
      <c r="F7" s="1084"/>
      <c r="G7" s="1084"/>
      <c r="H7" s="1084"/>
      <c r="I7" s="1084"/>
      <c r="J7" s="1084"/>
      <c r="K7" s="1084"/>
      <c r="L7" s="1084"/>
      <c r="M7" s="1084"/>
      <c r="N7" s="1084"/>
      <c r="O7" s="1084"/>
      <c r="P7" s="1085"/>
      <c r="Q7" s="1138">
        <v>34573</v>
      </c>
      <c r="R7" s="1139"/>
      <c r="S7" s="1139"/>
      <c r="T7" s="1139"/>
      <c r="U7" s="1139"/>
      <c r="V7" s="1139">
        <v>34049</v>
      </c>
      <c r="W7" s="1139"/>
      <c r="X7" s="1139"/>
      <c r="Y7" s="1139"/>
      <c r="Z7" s="1139"/>
      <c r="AA7" s="1139">
        <v>523</v>
      </c>
      <c r="AB7" s="1139"/>
      <c r="AC7" s="1139"/>
      <c r="AD7" s="1139"/>
      <c r="AE7" s="1140"/>
      <c r="AF7" s="1141">
        <v>319</v>
      </c>
      <c r="AG7" s="1142"/>
      <c r="AH7" s="1142"/>
      <c r="AI7" s="1142"/>
      <c r="AJ7" s="1143"/>
      <c r="AK7" s="1144">
        <v>844</v>
      </c>
      <c r="AL7" s="1145"/>
      <c r="AM7" s="1145"/>
      <c r="AN7" s="1145"/>
      <c r="AO7" s="1145"/>
      <c r="AP7" s="1145">
        <v>25050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590</v>
      </c>
      <c r="BS7" s="1135" t="s">
        <v>591</v>
      </c>
      <c r="BT7" s="1136"/>
      <c r="BU7" s="1136"/>
      <c r="BV7" s="1136"/>
      <c r="BW7" s="1136"/>
      <c r="BX7" s="1136"/>
      <c r="BY7" s="1136"/>
      <c r="BZ7" s="1136"/>
      <c r="CA7" s="1136"/>
      <c r="CB7" s="1136"/>
      <c r="CC7" s="1136"/>
      <c r="CD7" s="1136"/>
      <c r="CE7" s="1136"/>
      <c r="CF7" s="1136"/>
      <c r="CG7" s="1148"/>
      <c r="CH7" s="1132">
        <v>0</v>
      </c>
      <c r="CI7" s="1133"/>
      <c r="CJ7" s="1133"/>
      <c r="CK7" s="1133"/>
      <c r="CL7" s="1134"/>
      <c r="CM7" s="1132">
        <v>10</v>
      </c>
      <c r="CN7" s="1133"/>
      <c r="CO7" s="1133"/>
      <c r="CP7" s="1133"/>
      <c r="CQ7" s="1134"/>
      <c r="CR7" s="1132">
        <v>5</v>
      </c>
      <c r="CS7" s="1133"/>
      <c r="CT7" s="1133"/>
      <c r="CU7" s="1133"/>
      <c r="CV7" s="1134"/>
      <c r="CW7" s="1132" t="s">
        <v>517</v>
      </c>
      <c r="CX7" s="1133"/>
      <c r="CY7" s="1133"/>
      <c r="CZ7" s="1133"/>
      <c r="DA7" s="1134"/>
      <c r="DB7" s="1132" t="s">
        <v>517</v>
      </c>
      <c r="DC7" s="1133"/>
      <c r="DD7" s="1133"/>
      <c r="DE7" s="1133"/>
      <c r="DF7" s="1134"/>
      <c r="DG7" s="1132">
        <v>319</v>
      </c>
      <c r="DH7" s="1133"/>
      <c r="DI7" s="1133"/>
      <c r="DJ7" s="1133"/>
      <c r="DK7" s="1134"/>
      <c r="DL7" s="1132" t="s">
        <v>517</v>
      </c>
      <c r="DM7" s="1133"/>
      <c r="DN7" s="1133"/>
      <c r="DO7" s="1133"/>
      <c r="DP7" s="1134"/>
      <c r="DQ7" s="1132">
        <v>312</v>
      </c>
      <c r="DR7" s="1133"/>
      <c r="DS7" s="1133"/>
      <c r="DT7" s="1133"/>
      <c r="DU7" s="1134"/>
      <c r="DV7" s="1135"/>
      <c r="DW7" s="1136"/>
      <c r="DX7" s="1136"/>
      <c r="DY7" s="1136"/>
      <c r="DZ7" s="1137"/>
      <c r="EA7" s="234"/>
    </row>
    <row r="8" spans="1:131" s="235" customFormat="1" ht="26.25" customHeight="1" x14ac:dyDescent="0.15">
      <c r="A8" s="238">
        <v>2</v>
      </c>
      <c r="B8" s="1066" t="s">
        <v>390</v>
      </c>
      <c r="C8" s="1067"/>
      <c r="D8" s="1067"/>
      <c r="E8" s="1067"/>
      <c r="F8" s="1067"/>
      <c r="G8" s="1067"/>
      <c r="H8" s="1067"/>
      <c r="I8" s="1067"/>
      <c r="J8" s="1067"/>
      <c r="K8" s="1067"/>
      <c r="L8" s="1067"/>
      <c r="M8" s="1067"/>
      <c r="N8" s="1067"/>
      <c r="O8" s="1067"/>
      <c r="P8" s="1068"/>
      <c r="Q8" s="1074">
        <v>514</v>
      </c>
      <c r="R8" s="1075"/>
      <c r="S8" s="1075"/>
      <c r="T8" s="1075"/>
      <c r="U8" s="1075"/>
      <c r="V8" s="1075">
        <v>514</v>
      </c>
      <c r="W8" s="1075"/>
      <c r="X8" s="1075"/>
      <c r="Y8" s="1075"/>
      <c r="Z8" s="1075"/>
      <c r="AA8" s="1075" t="s">
        <v>517</v>
      </c>
      <c r="AB8" s="1075"/>
      <c r="AC8" s="1075"/>
      <c r="AD8" s="1075"/>
      <c r="AE8" s="1076"/>
      <c r="AF8" s="1071" t="s">
        <v>391</v>
      </c>
      <c r="AG8" s="1072"/>
      <c r="AH8" s="1072"/>
      <c r="AI8" s="1072"/>
      <c r="AJ8" s="1073"/>
      <c r="AK8" s="1116">
        <v>514</v>
      </c>
      <c r="AL8" s="1117"/>
      <c r="AM8" s="1117"/>
      <c r="AN8" s="1117"/>
      <c r="AO8" s="1117"/>
      <c r="AP8" s="1117">
        <v>1198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592</v>
      </c>
      <c r="BT8" s="1029"/>
      <c r="BU8" s="1029"/>
      <c r="BV8" s="1029"/>
      <c r="BW8" s="1029"/>
      <c r="BX8" s="1029"/>
      <c r="BY8" s="1029"/>
      <c r="BZ8" s="1029"/>
      <c r="CA8" s="1029"/>
      <c r="CB8" s="1029"/>
      <c r="CC8" s="1029"/>
      <c r="CD8" s="1029"/>
      <c r="CE8" s="1029"/>
      <c r="CF8" s="1029"/>
      <c r="CG8" s="1050"/>
      <c r="CH8" s="1025">
        <v>7</v>
      </c>
      <c r="CI8" s="1026"/>
      <c r="CJ8" s="1026"/>
      <c r="CK8" s="1026"/>
      <c r="CL8" s="1027"/>
      <c r="CM8" s="1025">
        <v>63</v>
      </c>
      <c r="CN8" s="1026"/>
      <c r="CO8" s="1026"/>
      <c r="CP8" s="1026"/>
      <c r="CQ8" s="1027"/>
      <c r="CR8" s="1025">
        <v>4</v>
      </c>
      <c r="CS8" s="1026"/>
      <c r="CT8" s="1026"/>
      <c r="CU8" s="1026"/>
      <c r="CV8" s="1027"/>
      <c r="CW8" s="1025" t="s">
        <v>517</v>
      </c>
      <c r="CX8" s="1026"/>
      <c r="CY8" s="1026"/>
      <c r="CZ8" s="1026"/>
      <c r="DA8" s="1027"/>
      <c r="DB8" s="1025" t="s">
        <v>517</v>
      </c>
      <c r="DC8" s="1026"/>
      <c r="DD8" s="1026"/>
      <c r="DE8" s="1026"/>
      <c r="DF8" s="1027"/>
      <c r="DG8" s="1025" t="s">
        <v>517</v>
      </c>
      <c r="DH8" s="1026"/>
      <c r="DI8" s="1026"/>
      <c r="DJ8" s="1026"/>
      <c r="DK8" s="1027"/>
      <c r="DL8" s="1025" t="s">
        <v>517</v>
      </c>
      <c r="DM8" s="1026"/>
      <c r="DN8" s="1026"/>
      <c r="DO8" s="1026"/>
      <c r="DP8" s="1027"/>
      <c r="DQ8" s="1025" t="s">
        <v>517</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593</v>
      </c>
      <c r="BT9" s="1029"/>
      <c r="BU9" s="1029"/>
      <c r="BV9" s="1029"/>
      <c r="BW9" s="1029"/>
      <c r="BX9" s="1029"/>
      <c r="BY9" s="1029"/>
      <c r="BZ9" s="1029"/>
      <c r="CA9" s="1029"/>
      <c r="CB9" s="1029"/>
      <c r="CC9" s="1029"/>
      <c r="CD9" s="1029"/>
      <c r="CE9" s="1029"/>
      <c r="CF9" s="1029"/>
      <c r="CG9" s="1050"/>
      <c r="CH9" s="1025">
        <v>30</v>
      </c>
      <c r="CI9" s="1026"/>
      <c r="CJ9" s="1026"/>
      <c r="CK9" s="1026"/>
      <c r="CL9" s="1027"/>
      <c r="CM9" s="1025">
        <v>417</v>
      </c>
      <c r="CN9" s="1026"/>
      <c r="CO9" s="1026"/>
      <c r="CP9" s="1026"/>
      <c r="CQ9" s="1027"/>
      <c r="CR9" s="1025">
        <v>16</v>
      </c>
      <c r="CS9" s="1026"/>
      <c r="CT9" s="1026"/>
      <c r="CU9" s="1026"/>
      <c r="CV9" s="1027"/>
      <c r="CW9" s="1025" t="s">
        <v>517</v>
      </c>
      <c r="CX9" s="1026"/>
      <c r="CY9" s="1026"/>
      <c r="CZ9" s="1026"/>
      <c r="DA9" s="1027"/>
      <c r="DB9" s="1025" t="s">
        <v>517</v>
      </c>
      <c r="DC9" s="1026"/>
      <c r="DD9" s="1026"/>
      <c r="DE9" s="1026"/>
      <c r="DF9" s="1027"/>
      <c r="DG9" s="1025" t="s">
        <v>517</v>
      </c>
      <c r="DH9" s="1026"/>
      <c r="DI9" s="1026"/>
      <c r="DJ9" s="1026"/>
      <c r="DK9" s="1027"/>
      <c r="DL9" s="1025" t="s">
        <v>517</v>
      </c>
      <c r="DM9" s="1026"/>
      <c r="DN9" s="1026"/>
      <c r="DO9" s="1026"/>
      <c r="DP9" s="1027"/>
      <c r="DQ9" s="1025" t="s">
        <v>517</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393</v>
      </c>
      <c r="B23" s="973" t="s">
        <v>394</v>
      </c>
      <c r="C23" s="974"/>
      <c r="D23" s="974"/>
      <c r="E23" s="974"/>
      <c r="F23" s="974"/>
      <c r="G23" s="974"/>
      <c r="H23" s="974"/>
      <c r="I23" s="974"/>
      <c r="J23" s="974"/>
      <c r="K23" s="974"/>
      <c r="L23" s="974"/>
      <c r="M23" s="974"/>
      <c r="N23" s="974"/>
      <c r="O23" s="974"/>
      <c r="P23" s="984"/>
      <c r="Q23" s="1103">
        <v>34573</v>
      </c>
      <c r="R23" s="1097"/>
      <c r="S23" s="1097"/>
      <c r="T23" s="1097"/>
      <c r="U23" s="1097"/>
      <c r="V23" s="1097">
        <v>34049</v>
      </c>
      <c r="W23" s="1097"/>
      <c r="X23" s="1097"/>
      <c r="Y23" s="1097"/>
      <c r="Z23" s="1097"/>
      <c r="AA23" s="1097">
        <v>523</v>
      </c>
      <c r="AB23" s="1097"/>
      <c r="AC23" s="1097"/>
      <c r="AD23" s="1097"/>
      <c r="AE23" s="1104"/>
      <c r="AF23" s="1105">
        <v>319</v>
      </c>
      <c r="AG23" s="1097"/>
      <c r="AH23" s="1097"/>
      <c r="AI23" s="1097"/>
      <c r="AJ23" s="1106"/>
      <c r="AK23" s="1107"/>
      <c r="AL23" s="1108"/>
      <c r="AM23" s="1108"/>
      <c r="AN23" s="1108"/>
      <c r="AO23" s="1108"/>
      <c r="AP23" s="1097">
        <v>26248</v>
      </c>
      <c r="AQ23" s="1097"/>
      <c r="AR23" s="1097"/>
      <c r="AS23" s="1097"/>
      <c r="AT23" s="1097"/>
      <c r="AU23" s="1098"/>
      <c r="AV23" s="1098"/>
      <c r="AW23" s="1098"/>
      <c r="AX23" s="1098"/>
      <c r="AY23" s="1099"/>
      <c r="AZ23" s="1100" t="s">
        <v>395</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372</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379</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406</v>
      </c>
      <c r="C28" s="1084"/>
      <c r="D28" s="1084"/>
      <c r="E28" s="1084"/>
      <c r="F28" s="1084"/>
      <c r="G28" s="1084"/>
      <c r="H28" s="1084"/>
      <c r="I28" s="1084"/>
      <c r="J28" s="1084"/>
      <c r="K28" s="1084"/>
      <c r="L28" s="1084"/>
      <c r="M28" s="1084"/>
      <c r="N28" s="1084"/>
      <c r="O28" s="1084"/>
      <c r="P28" s="1085"/>
      <c r="Q28" s="1086">
        <v>8059</v>
      </c>
      <c r="R28" s="1087"/>
      <c r="S28" s="1087"/>
      <c r="T28" s="1087"/>
      <c r="U28" s="1087"/>
      <c r="V28" s="1087">
        <v>7967</v>
      </c>
      <c r="W28" s="1087"/>
      <c r="X28" s="1087"/>
      <c r="Y28" s="1087"/>
      <c r="Z28" s="1087"/>
      <c r="AA28" s="1087">
        <v>92</v>
      </c>
      <c r="AB28" s="1087"/>
      <c r="AC28" s="1087"/>
      <c r="AD28" s="1087"/>
      <c r="AE28" s="1088"/>
      <c r="AF28" s="1089">
        <v>92</v>
      </c>
      <c r="AG28" s="1087"/>
      <c r="AH28" s="1087"/>
      <c r="AI28" s="1087"/>
      <c r="AJ28" s="1090"/>
      <c r="AK28" s="1078">
        <v>843</v>
      </c>
      <c r="AL28" s="1079"/>
      <c r="AM28" s="1079"/>
      <c r="AN28" s="1079"/>
      <c r="AO28" s="1079"/>
      <c r="AP28" s="1079" t="s">
        <v>517</v>
      </c>
      <c r="AQ28" s="1079"/>
      <c r="AR28" s="1079"/>
      <c r="AS28" s="1079"/>
      <c r="AT28" s="1079"/>
      <c r="AU28" s="1079" t="s">
        <v>517</v>
      </c>
      <c r="AV28" s="1079"/>
      <c r="AW28" s="1079"/>
      <c r="AX28" s="1079"/>
      <c r="AY28" s="1079"/>
      <c r="AZ28" s="1080" t="s">
        <v>517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407</v>
      </c>
      <c r="C29" s="1067"/>
      <c r="D29" s="1067"/>
      <c r="E29" s="1067"/>
      <c r="F29" s="1067"/>
      <c r="G29" s="1067"/>
      <c r="H29" s="1067"/>
      <c r="I29" s="1067"/>
      <c r="J29" s="1067"/>
      <c r="K29" s="1067"/>
      <c r="L29" s="1067"/>
      <c r="M29" s="1067"/>
      <c r="N29" s="1067"/>
      <c r="O29" s="1067"/>
      <c r="P29" s="1068"/>
      <c r="Q29" s="1074">
        <v>6390</v>
      </c>
      <c r="R29" s="1075"/>
      <c r="S29" s="1075"/>
      <c r="T29" s="1075"/>
      <c r="U29" s="1075"/>
      <c r="V29" s="1075">
        <v>6159</v>
      </c>
      <c r="W29" s="1075"/>
      <c r="X29" s="1075"/>
      <c r="Y29" s="1075"/>
      <c r="Z29" s="1075"/>
      <c r="AA29" s="1075">
        <v>231</v>
      </c>
      <c r="AB29" s="1075"/>
      <c r="AC29" s="1075"/>
      <c r="AD29" s="1075"/>
      <c r="AE29" s="1076"/>
      <c r="AF29" s="1071">
        <v>231</v>
      </c>
      <c r="AG29" s="1072"/>
      <c r="AH29" s="1072"/>
      <c r="AI29" s="1072"/>
      <c r="AJ29" s="1073"/>
      <c r="AK29" s="1016">
        <v>1254</v>
      </c>
      <c r="AL29" s="1007"/>
      <c r="AM29" s="1007"/>
      <c r="AN29" s="1007"/>
      <c r="AO29" s="1007"/>
      <c r="AP29" s="1007" t="s">
        <v>517</v>
      </c>
      <c r="AQ29" s="1007"/>
      <c r="AR29" s="1007"/>
      <c r="AS29" s="1007"/>
      <c r="AT29" s="1007"/>
      <c r="AU29" s="1007" t="s">
        <v>517</v>
      </c>
      <c r="AV29" s="1007"/>
      <c r="AW29" s="1007"/>
      <c r="AX29" s="1007"/>
      <c r="AY29" s="1007"/>
      <c r="AZ29" s="1077" t="s">
        <v>517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408</v>
      </c>
      <c r="C30" s="1067"/>
      <c r="D30" s="1067"/>
      <c r="E30" s="1067"/>
      <c r="F30" s="1067"/>
      <c r="G30" s="1067"/>
      <c r="H30" s="1067"/>
      <c r="I30" s="1067"/>
      <c r="J30" s="1067"/>
      <c r="K30" s="1067"/>
      <c r="L30" s="1067"/>
      <c r="M30" s="1067"/>
      <c r="N30" s="1067"/>
      <c r="O30" s="1067"/>
      <c r="P30" s="1068"/>
      <c r="Q30" s="1074">
        <v>1110</v>
      </c>
      <c r="R30" s="1075"/>
      <c r="S30" s="1075"/>
      <c r="T30" s="1075"/>
      <c r="U30" s="1075"/>
      <c r="V30" s="1075">
        <v>1070</v>
      </c>
      <c r="W30" s="1075"/>
      <c r="X30" s="1075"/>
      <c r="Y30" s="1075"/>
      <c r="Z30" s="1075"/>
      <c r="AA30" s="1075">
        <v>41</v>
      </c>
      <c r="AB30" s="1075"/>
      <c r="AC30" s="1075"/>
      <c r="AD30" s="1075"/>
      <c r="AE30" s="1076"/>
      <c r="AF30" s="1071">
        <v>41</v>
      </c>
      <c r="AG30" s="1072"/>
      <c r="AH30" s="1072"/>
      <c r="AI30" s="1072"/>
      <c r="AJ30" s="1073"/>
      <c r="AK30" s="1016">
        <v>262</v>
      </c>
      <c r="AL30" s="1007"/>
      <c r="AM30" s="1007"/>
      <c r="AN30" s="1007"/>
      <c r="AO30" s="1007"/>
      <c r="AP30" s="1007" t="s">
        <v>517</v>
      </c>
      <c r="AQ30" s="1007"/>
      <c r="AR30" s="1007"/>
      <c r="AS30" s="1007"/>
      <c r="AT30" s="1007"/>
      <c r="AU30" s="1007" t="s">
        <v>517</v>
      </c>
      <c r="AV30" s="1007"/>
      <c r="AW30" s="1007"/>
      <c r="AX30" s="1007"/>
      <c r="AY30" s="1007"/>
      <c r="AZ30" s="1077" t="s">
        <v>517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409</v>
      </c>
      <c r="C31" s="1067"/>
      <c r="D31" s="1067"/>
      <c r="E31" s="1067"/>
      <c r="F31" s="1067"/>
      <c r="G31" s="1067"/>
      <c r="H31" s="1067"/>
      <c r="I31" s="1067"/>
      <c r="J31" s="1067"/>
      <c r="K31" s="1067"/>
      <c r="L31" s="1067"/>
      <c r="M31" s="1067"/>
      <c r="N31" s="1067"/>
      <c r="O31" s="1067"/>
      <c r="P31" s="1068"/>
      <c r="Q31" s="1074">
        <v>6419</v>
      </c>
      <c r="R31" s="1075"/>
      <c r="S31" s="1075"/>
      <c r="T31" s="1075"/>
      <c r="U31" s="1075"/>
      <c r="V31" s="1075">
        <v>5810</v>
      </c>
      <c r="W31" s="1075"/>
      <c r="X31" s="1075"/>
      <c r="Y31" s="1075"/>
      <c r="Z31" s="1075"/>
      <c r="AA31" s="1075">
        <v>609</v>
      </c>
      <c r="AB31" s="1075"/>
      <c r="AC31" s="1075"/>
      <c r="AD31" s="1075"/>
      <c r="AE31" s="1076"/>
      <c r="AF31" s="1071">
        <v>320</v>
      </c>
      <c r="AG31" s="1072"/>
      <c r="AH31" s="1072"/>
      <c r="AI31" s="1072"/>
      <c r="AJ31" s="1073"/>
      <c r="AK31" s="1016">
        <v>1600</v>
      </c>
      <c r="AL31" s="1007"/>
      <c r="AM31" s="1007"/>
      <c r="AN31" s="1007"/>
      <c r="AO31" s="1007"/>
      <c r="AP31" s="1007">
        <v>2801</v>
      </c>
      <c r="AQ31" s="1007"/>
      <c r="AR31" s="1007"/>
      <c r="AS31" s="1007"/>
      <c r="AT31" s="1007"/>
      <c r="AU31" s="1007">
        <v>1994</v>
      </c>
      <c r="AV31" s="1007"/>
      <c r="AW31" s="1007"/>
      <c r="AX31" s="1007"/>
      <c r="AY31" s="1007"/>
      <c r="AZ31" s="1077" t="s">
        <v>517</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411</v>
      </c>
      <c r="C32" s="1067"/>
      <c r="D32" s="1067"/>
      <c r="E32" s="1067"/>
      <c r="F32" s="1067"/>
      <c r="G32" s="1067"/>
      <c r="H32" s="1067"/>
      <c r="I32" s="1067"/>
      <c r="J32" s="1067"/>
      <c r="K32" s="1067"/>
      <c r="L32" s="1067"/>
      <c r="M32" s="1067"/>
      <c r="N32" s="1067"/>
      <c r="O32" s="1067"/>
      <c r="P32" s="1068"/>
      <c r="Q32" s="1074">
        <v>1659</v>
      </c>
      <c r="R32" s="1075"/>
      <c r="S32" s="1075"/>
      <c r="T32" s="1075"/>
      <c r="U32" s="1075"/>
      <c r="V32" s="1075">
        <v>1515</v>
      </c>
      <c r="W32" s="1075"/>
      <c r="X32" s="1075"/>
      <c r="Y32" s="1075"/>
      <c r="Z32" s="1075"/>
      <c r="AA32" s="1075">
        <v>144</v>
      </c>
      <c r="AB32" s="1075"/>
      <c r="AC32" s="1075"/>
      <c r="AD32" s="1075"/>
      <c r="AE32" s="1076"/>
      <c r="AF32" s="1071">
        <v>2756</v>
      </c>
      <c r="AG32" s="1072"/>
      <c r="AH32" s="1072"/>
      <c r="AI32" s="1072"/>
      <c r="AJ32" s="1073"/>
      <c r="AK32" s="1016">
        <v>32</v>
      </c>
      <c r="AL32" s="1007"/>
      <c r="AM32" s="1007"/>
      <c r="AN32" s="1007"/>
      <c r="AO32" s="1007"/>
      <c r="AP32" s="1007">
        <v>3222</v>
      </c>
      <c r="AQ32" s="1007"/>
      <c r="AR32" s="1007"/>
      <c r="AS32" s="1007"/>
      <c r="AT32" s="1007"/>
      <c r="AU32" s="1007">
        <v>39</v>
      </c>
      <c r="AV32" s="1007"/>
      <c r="AW32" s="1007"/>
      <c r="AX32" s="1007"/>
      <c r="AY32" s="1007"/>
      <c r="AZ32" s="1077" t="s">
        <v>517</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412</v>
      </c>
      <c r="C33" s="1067"/>
      <c r="D33" s="1067"/>
      <c r="E33" s="1067"/>
      <c r="F33" s="1067"/>
      <c r="G33" s="1067"/>
      <c r="H33" s="1067"/>
      <c r="I33" s="1067"/>
      <c r="J33" s="1067"/>
      <c r="K33" s="1067"/>
      <c r="L33" s="1067"/>
      <c r="M33" s="1067"/>
      <c r="N33" s="1067"/>
      <c r="O33" s="1067"/>
      <c r="P33" s="1068"/>
      <c r="Q33" s="1074">
        <v>2586</v>
      </c>
      <c r="R33" s="1075"/>
      <c r="S33" s="1075"/>
      <c r="T33" s="1075"/>
      <c r="U33" s="1075"/>
      <c r="V33" s="1075">
        <v>2414</v>
      </c>
      <c r="W33" s="1075"/>
      <c r="X33" s="1075"/>
      <c r="Y33" s="1075"/>
      <c r="Z33" s="1075"/>
      <c r="AA33" s="1075">
        <v>172</v>
      </c>
      <c r="AB33" s="1075"/>
      <c r="AC33" s="1075"/>
      <c r="AD33" s="1075"/>
      <c r="AE33" s="1076"/>
      <c r="AF33" s="1071">
        <v>423</v>
      </c>
      <c r="AG33" s="1072"/>
      <c r="AH33" s="1072"/>
      <c r="AI33" s="1072"/>
      <c r="AJ33" s="1073"/>
      <c r="AK33" s="1016">
        <v>1256</v>
      </c>
      <c r="AL33" s="1007"/>
      <c r="AM33" s="1007"/>
      <c r="AN33" s="1007"/>
      <c r="AO33" s="1007"/>
      <c r="AP33" s="1007">
        <v>18801</v>
      </c>
      <c r="AQ33" s="1007"/>
      <c r="AR33" s="1007"/>
      <c r="AS33" s="1007"/>
      <c r="AT33" s="1007"/>
      <c r="AU33" s="1007">
        <v>12221</v>
      </c>
      <c r="AV33" s="1007"/>
      <c r="AW33" s="1007"/>
      <c r="AX33" s="1007"/>
      <c r="AY33" s="1007"/>
      <c r="AZ33" s="1077" t="s">
        <v>517</v>
      </c>
      <c r="BA33" s="1077"/>
      <c r="BB33" s="1077"/>
      <c r="BC33" s="1077"/>
      <c r="BD33" s="1077"/>
      <c r="BE33" s="1008" t="s">
        <v>410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393</v>
      </c>
      <c r="B63" s="973" t="s">
        <v>414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3862</v>
      </c>
      <c r="AG63" s="995"/>
      <c r="AH63" s="995"/>
      <c r="AI63" s="995"/>
      <c r="AJ63" s="1058"/>
      <c r="AK63" s="1059"/>
      <c r="AL63" s="999"/>
      <c r="AM63" s="999"/>
      <c r="AN63" s="999"/>
      <c r="AO63" s="999"/>
      <c r="AP63" s="995">
        <v>24824</v>
      </c>
      <c r="AQ63" s="995"/>
      <c r="AR63" s="995"/>
      <c r="AS63" s="995"/>
      <c r="AT63" s="995"/>
      <c r="AU63" s="995">
        <v>14254</v>
      </c>
      <c r="AV63" s="995"/>
      <c r="AW63" s="995"/>
      <c r="AX63" s="995"/>
      <c r="AY63" s="995"/>
      <c r="AZ63" s="1053"/>
      <c r="BA63" s="1053"/>
      <c r="BB63" s="1053"/>
      <c r="BC63" s="1053"/>
      <c r="BD63" s="1053"/>
      <c r="BE63" s="996"/>
      <c r="BF63" s="996"/>
      <c r="BG63" s="996"/>
      <c r="BH63" s="996"/>
      <c r="BI63" s="997"/>
      <c r="BJ63" s="1054" t="s">
        <v>415</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417</v>
      </c>
      <c r="B66" s="1032"/>
      <c r="C66" s="1032"/>
      <c r="D66" s="1032"/>
      <c r="E66" s="1032"/>
      <c r="F66" s="1032"/>
      <c r="G66" s="1032"/>
      <c r="H66" s="1032"/>
      <c r="I66" s="1032"/>
      <c r="J66" s="1032"/>
      <c r="K66" s="1032"/>
      <c r="L66" s="1032"/>
      <c r="M66" s="1032"/>
      <c r="N66" s="1032"/>
      <c r="O66" s="1032"/>
      <c r="P66" s="1033"/>
      <c r="Q66" s="1037" t="s">
        <v>418</v>
      </c>
      <c r="R66" s="1038"/>
      <c r="S66" s="1038"/>
      <c r="T66" s="1038"/>
      <c r="U66" s="1039"/>
      <c r="V66" s="1037" t="s">
        <v>399</v>
      </c>
      <c r="W66" s="1038"/>
      <c r="X66" s="1038"/>
      <c r="Y66" s="1038"/>
      <c r="Z66" s="1039"/>
      <c r="AA66" s="1037" t="s">
        <v>419</v>
      </c>
      <c r="AB66" s="1038"/>
      <c r="AC66" s="1038"/>
      <c r="AD66" s="1038"/>
      <c r="AE66" s="1039"/>
      <c r="AF66" s="1043" t="s">
        <v>420</v>
      </c>
      <c r="AG66" s="1044"/>
      <c r="AH66" s="1044"/>
      <c r="AI66" s="1044"/>
      <c r="AJ66" s="1045"/>
      <c r="AK66" s="1037" t="s">
        <v>421</v>
      </c>
      <c r="AL66" s="1032"/>
      <c r="AM66" s="1032"/>
      <c r="AN66" s="1032"/>
      <c r="AO66" s="1033"/>
      <c r="AP66" s="1037" t="s">
        <v>422</v>
      </c>
      <c r="AQ66" s="1038"/>
      <c r="AR66" s="1038"/>
      <c r="AS66" s="1038"/>
      <c r="AT66" s="1039"/>
      <c r="AU66" s="1037" t="s">
        <v>423</v>
      </c>
      <c r="AV66" s="1038"/>
      <c r="AW66" s="1038"/>
      <c r="AX66" s="1038"/>
      <c r="AY66" s="1039"/>
      <c r="AZ66" s="1037" t="s">
        <v>379</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582</v>
      </c>
      <c r="C68" s="1022"/>
      <c r="D68" s="1022"/>
      <c r="E68" s="1022"/>
      <c r="F68" s="1022"/>
      <c r="G68" s="1022"/>
      <c r="H68" s="1022"/>
      <c r="I68" s="1022"/>
      <c r="J68" s="1022"/>
      <c r="K68" s="1022"/>
      <c r="L68" s="1022"/>
      <c r="M68" s="1022"/>
      <c r="N68" s="1022"/>
      <c r="O68" s="1022"/>
      <c r="P68" s="1023"/>
      <c r="Q68" s="1024">
        <v>17</v>
      </c>
      <c r="R68" s="1018"/>
      <c r="S68" s="1018"/>
      <c r="T68" s="1018"/>
      <c r="U68" s="1018"/>
      <c r="V68" s="1018">
        <v>12</v>
      </c>
      <c r="W68" s="1018"/>
      <c r="X68" s="1018"/>
      <c r="Y68" s="1018"/>
      <c r="Z68" s="1018"/>
      <c r="AA68" s="1018">
        <v>5</v>
      </c>
      <c r="AB68" s="1018"/>
      <c r="AC68" s="1018"/>
      <c r="AD68" s="1018"/>
      <c r="AE68" s="1018"/>
      <c r="AF68" s="1018">
        <v>5</v>
      </c>
      <c r="AG68" s="1018"/>
      <c r="AH68" s="1018"/>
      <c r="AI68" s="1018"/>
      <c r="AJ68" s="1018"/>
      <c r="AK68" s="1018" t="s">
        <v>517</v>
      </c>
      <c r="AL68" s="1018"/>
      <c r="AM68" s="1018"/>
      <c r="AN68" s="1018"/>
      <c r="AO68" s="1018"/>
      <c r="AP68" s="1018" t="s">
        <v>517</v>
      </c>
      <c r="AQ68" s="1018"/>
      <c r="AR68" s="1018"/>
      <c r="AS68" s="1018"/>
      <c r="AT68" s="1018"/>
      <c r="AU68" s="1018" t="s">
        <v>517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583</v>
      </c>
      <c r="C69" s="1011"/>
      <c r="D69" s="1011"/>
      <c r="E69" s="1011"/>
      <c r="F69" s="1011"/>
      <c r="G69" s="1011"/>
      <c r="H69" s="1011"/>
      <c r="I69" s="1011"/>
      <c r="J69" s="1011"/>
      <c r="K69" s="1011"/>
      <c r="L69" s="1011"/>
      <c r="M69" s="1011"/>
      <c r="N69" s="1011"/>
      <c r="O69" s="1011"/>
      <c r="P69" s="1012"/>
      <c r="Q69" s="1013">
        <v>101</v>
      </c>
      <c r="R69" s="1007"/>
      <c r="S69" s="1007"/>
      <c r="T69" s="1007"/>
      <c r="U69" s="1007"/>
      <c r="V69" s="1007">
        <v>89</v>
      </c>
      <c r="W69" s="1007"/>
      <c r="X69" s="1007"/>
      <c r="Y69" s="1007"/>
      <c r="Z69" s="1007"/>
      <c r="AA69" s="1007">
        <v>13</v>
      </c>
      <c r="AB69" s="1007"/>
      <c r="AC69" s="1007"/>
      <c r="AD69" s="1007"/>
      <c r="AE69" s="1007"/>
      <c r="AF69" s="1007">
        <v>13</v>
      </c>
      <c r="AG69" s="1007"/>
      <c r="AH69" s="1007"/>
      <c r="AI69" s="1007"/>
      <c r="AJ69" s="1007"/>
      <c r="AK69" s="1007" t="s">
        <v>517</v>
      </c>
      <c r="AL69" s="1007"/>
      <c r="AM69" s="1007"/>
      <c r="AN69" s="1007"/>
      <c r="AO69" s="1007"/>
      <c r="AP69" s="1007">
        <v>56</v>
      </c>
      <c r="AQ69" s="1007"/>
      <c r="AR69" s="1007"/>
      <c r="AS69" s="1007"/>
      <c r="AT69" s="1007"/>
      <c r="AU69" s="1007">
        <v>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584</v>
      </c>
      <c r="C70" s="1011"/>
      <c r="D70" s="1011"/>
      <c r="E70" s="1011"/>
      <c r="F70" s="1011"/>
      <c r="G70" s="1011"/>
      <c r="H70" s="1011"/>
      <c r="I70" s="1011"/>
      <c r="J70" s="1011"/>
      <c r="K70" s="1011"/>
      <c r="L70" s="1011"/>
      <c r="M70" s="1011"/>
      <c r="N70" s="1011"/>
      <c r="O70" s="1011"/>
      <c r="P70" s="1012"/>
      <c r="Q70" s="1013">
        <v>3326</v>
      </c>
      <c r="R70" s="1007"/>
      <c r="S70" s="1007"/>
      <c r="T70" s="1007"/>
      <c r="U70" s="1007"/>
      <c r="V70" s="1007">
        <v>3188</v>
      </c>
      <c r="W70" s="1007"/>
      <c r="X70" s="1007"/>
      <c r="Y70" s="1007"/>
      <c r="Z70" s="1007"/>
      <c r="AA70" s="1007">
        <v>138</v>
      </c>
      <c r="AB70" s="1007"/>
      <c r="AC70" s="1007"/>
      <c r="AD70" s="1007"/>
      <c r="AE70" s="1007"/>
      <c r="AF70" s="1007">
        <v>135</v>
      </c>
      <c r="AG70" s="1007"/>
      <c r="AH70" s="1007"/>
      <c r="AI70" s="1007"/>
      <c r="AJ70" s="1007"/>
      <c r="AK70" s="1007" t="s">
        <v>517</v>
      </c>
      <c r="AL70" s="1007"/>
      <c r="AM70" s="1007"/>
      <c r="AN70" s="1007"/>
      <c r="AO70" s="1007"/>
      <c r="AP70" s="1007">
        <v>5380</v>
      </c>
      <c r="AQ70" s="1007"/>
      <c r="AR70" s="1007"/>
      <c r="AS70" s="1007"/>
      <c r="AT70" s="1007"/>
      <c r="AU70" s="1007">
        <v>1151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585</v>
      </c>
      <c r="C71" s="1011"/>
      <c r="D71" s="1011"/>
      <c r="E71" s="1011"/>
      <c r="F71" s="1011"/>
      <c r="G71" s="1011"/>
      <c r="H71" s="1011"/>
      <c r="I71" s="1011"/>
      <c r="J71" s="1011"/>
      <c r="K71" s="1011"/>
      <c r="L71" s="1011"/>
      <c r="M71" s="1011"/>
      <c r="N71" s="1011"/>
      <c r="O71" s="1011"/>
      <c r="P71" s="1012"/>
      <c r="Q71" s="1013">
        <v>110364</v>
      </c>
      <c r="R71" s="1007"/>
      <c r="S71" s="1007"/>
      <c r="T71" s="1007"/>
      <c r="U71" s="1007"/>
      <c r="V71" s="1007">
        <v>102204</v>
      </c>
      <c r="W71" s="1007"/>
      <c r="X71" s="1007"/>
      <c r="Y71" s="1007"/>
      <c r="Z71" s="1007"/>
      <c r="AA71" s="1007">
        <v>8159</v>
      </c>
      <c r="AB71" s="1007"/>
      <c r="AC71" s="1007"/>
      <c r="AD71" s="1007"/>
      <c r="AE71" s="1007"/>
      <c r="AF71" s="1007">
        <v>8159</v>
      </c>
      <c r="AG71" s="1007"/>
      <c r="AH71" s="1007"/>
      <c r="AI71" s="1007"/>
      <c r="AJ71" s="1007"/>
      <c r="AK71" s="1007" t="s">
        <v>517</v>
      </c>
      <c r="AL71" s="1007"/>
      <c r="AM71" s="1007"/>
      <c r="AN71" s="1007"/>
      <c r="AO71" s="1007"/>
      <c r="AP71" s="1007" t="s">
        <v>517</v>
      </c>
      <c r="AQ71" s="1007"/>
      <c r="AR71" s="1007"/>
      <c r="AS71" s="1007"/>
      <c r="AT71" s="1007"/>
      <c r="AU71" s="1007" t="s">
        <v>517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586</v>
      </c>
      <c r="C72" s="1011"/>
      <c r="D72" s="1011"/>
      <c r="E72" s="1011"/>
      <c r="F72" s="1011"/>
      <c r="G72" s="1011"/>
      <c r="H72" s="1011"/>
      <c r="I72" s="1011"/>
      <c r="J72" s="1011"/>
      <c r="K72" s="1011"/>
      <c r="L72" s="1011"/>
      <c r="M72" s="1011"/>
      <c r="N72" s="1011"/>
      <c r="O72" s="1011"/>
      <c r="P72" s="1012"/>
      <c r="Q72" s="1013">
        <v>194</v>
      </c>
      <c r="R72" s="1007"/>
      <c r="S72" s="1007"/>
      <c r="T72" s="1007"/>
      <c r="U72" s="1007"/>
      <c r="V72" s="1007">
        <v>178</v>
      </c>
      <c r="W72" s="1007"/>
      <c r="X72" s="1007"/>
      <c r="Y72" s="1007"/>
      <c r="Z72" s="1007"/>
      <c r="AA72" s="1007">
        <v>16</v>
      </c>
      <c r="AB72" s="1007"/>
      <c r="AC72" s="1007"/>
      <c r="AD72" s="1007"/>
      <c r="AE72" s="1007"/>
      <c r="AF72" s="1007">
        <v>16</v>
      </c>
      <c r="AG72" s="1007"/>
      <c r="AH72" s="1007"/>
      <c r="AI72" s="1007"/>
      <c r="AJ72" s="1007"/>
      <c r="AK72" s="1007" t="s">
        <v>517</v>
      </c>
      <c r="AL72" s="1007"/>
      <c r="AM72" s="1007"/>
      <c r="AN72" s="1007"/>
      <c r="AO72" s="1007"/>
      <c r="AP72" s="1007" t="s">
        <v>517</v>
      </c>
      <c r="AQ72" s="1007"/>
      <c r="AR72" s="1007"/>
      <c r="AS72" s="1007"/>
      <c r="AT72" s="1007"/>
      <c r="AU72" s="1007" t="s">
        <v>517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587</v>
      </c>
      <c r="C73" s="1011"/>
      <c r="D73" s="1011"/>
      <c r="E73" s="1011"/>
      <c r="F73" s="1011"/>
      <c r="G73" s="1011"/>
      <c r="H73" s="1011"/>
      <c r="I73" s="1011"/>
      <c r="J73" s="1011"/>
      <c r="K73" s="1011"/>
      <c r="L73" s="1011"/>
      <c r="M73" s="1011"/>
      <c r="N73" s="1011"/>
      <c r="O73" s="1011"/>
      <c r="P73" s="1012"/>
      <c r="Q73" s="1013">
        <v>1305178</v>
      </c>
      <c r="R73" s="1007"/>
      <c r="S73" s="1007"/>
      <c r="T73" s="1007"/>
      <c r="U73" s="1007"/>
      <c r="V73" s="1007">
        <v>1290844</v>
      </c>
      <c r="W73" s="1007"/>
      <c r="X73" s="1007"/>
      <c r="Y73" s="1007"/>
      <c r="Z73" s="1007"/>
      <c r="AA73" s="1007">
        <v>14334</v>
      </c>
      <c r="AB73" s="1007"/>
      <c r="AC73" s="1007"/>
      <c r="AD73" s="1007"/>
      <c r="AE73" s="1007"/>
      <c r="AF73" s="1007">
        <v>14334</v>
      </c>
      <c r="AG73" s="1007"/>
      <c r="AH73" s="1007"/>
      <c r="AI73" s="1007"/>
      <c r="AJ73" s="1007"/>
      <c r="AK73" s="1007">
        <v>9500</v>
      </c>
      <c r="AL73" s="1007"/>
      <c r="AM73" s="1007"/>
      <c r="AN73" s="1007"/>
      <c r="AO73" s="1007"/>
      <c r="AP73" s="1007" t="s">
        <v>517</v>
      </c>
      <c r="AQ73" s="1007"/>
      <c r="AR73" s="1007"/>
      <c r="AS73" s="1007"/>
      <c r="AT73" s="1007"/>
      <c r="AU73" s="1007" t="s">
        <v>517</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588</v>
      </c>
      <c r="C74" s="1011"/>
      <c r="D74" s="1011"/>
      <c r="E74" s="1011"/>
      <c r="F74" s="1011"/>
      <c r="G74" s="1011"/>
      <c r="H74" s="1011"/>
      <c r="I74" s="1011"/>
      <c r="J74" s="1011"/>
      <c r="K74" s="1011"/>
      <c r="L74" s="1011"/>
      <c r="M74" s="1011"/>
      <c r="N74" s="1011"/>
      <c r="O74" s="1011"/>
      <c r="P74" s="1012"/>
      <c r="Q74" s="1013">
        <v>39180</v>
      </c>
      <c r="R74" s="1007"/>
      <c r="S74" s="1007"/>
      <c r="T74" s="1007"/>
      <c r="U74" s="1007"/>
      <c r="V74" s="1007">
        <v>36872</v>
      </c>
      <c r="W74" s="1007"/>
      <c r="X74" s="1007"/>
      <c r="Y74" s="1007"/>
      <c r="Z74" s="1007"/>
      <c r="AA74" s="1007">
        <v>2308</v>
      </c>
      <c r="AB74" s="1007"/>
      <c r="AC74" s="1007"/>
      <c r="AD74" s="1007"/>
      <c r="AE74" s="1007"/>
      <c r="AF74" s="1007">
        <v>23683</v>
      </c>
      <c r="AG74" s="1007"/>
      <c r="AH74" s="1007"/>
      <c r="AI74" s="1007"/>
      <c r="AJ74" s="1007"/>
      <c r="AK74" s="1007" t="s">
        <v>517</v>
      </c>
      <c r="AL74" s="1007"/>
      <c r="AM74" s="1007"/>
      <c r="AN74" s="1007"/>
      <c r="AO74" s="1007"/>
      <c r="AP74" s="1007">
        <v>98164</v>
      </c>
      <c r="AQ74" s="1007"/>
      <c r="AR74" s="1007"/>
      <c r="AS74" s="1007"/>
      <c r="AT74" s="1007"/>
      <c r="AU74" s="1007" t="s">
        <v>517</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589</v>
      </c>
      <c r="C75" s="1011"/>
      <c r="D75" s="1011"/>
      <c r="E75" s="1011"/>
      <c r="F75" s="1011"/>
      <c r="G75" s="1011"/>
      <c r="H75" s="1011"/>
      <c r="I75" s="1011"/>
      <c r="J75" s="1011"/>
      <c r="K75" s="1011"/>
      <c r="L75" s="1011"/>
      <c r="M75" s="1011"/>
      <c r="N75" s="1011"/>
      <c r="O75" s="1011"/>
      <c r="P75" s="1012"/>
      <c r="Q75" s="1014">
        <v>6632</v>
      </c>
      <c r="R75" s="1015"/>
      <c r="S75" s="1015"/>
      <c r="T75" s="1015"/>
      <c r="U75" s="1016"/>
      <c r="V75" s="1017">
        <v>5979</v>
      </c>
      <c r="W75" s="1015"/>
      <c r="X75" s="1015"/>
      <c r="Y75" s="1015"/>
      <c r="Z75" s="1016"/>
      <c r="AA75" s="1017">
        <v>653</v>
      </c>
      <c r="AB75" s="1015"/>
      <c r="AC75" s="1015"/>
      <c r="AD75" s="1015"/>
      <c r="AE75" s="1016"/>
      <c r="AF75" s="1017">
        <v>19383</v>
      </c>
      <c r="AG75" s="1015"/>
      <c r="AH75" s="1015"/>
      <c r="AI75" s="1015"/>
      <c r="AJ75" s="1016"/>
      <c r="AK75" s="1017" t="s">
        <v>517</v>
      </c>
      <c r="AL75" s="1015"/>
      <c r="AM75" s="1015"/>
      <c r="AN75" s="1015"/>
      <c r="AO75" s="1016"/>
      <c r="AP75" s="1017">
        <v>20120</v>
      </c>
      <c r="AQ75" s="1015"/>
      <c r="AR75" s="1015"/>
      <c r="AS75" s="1015"/>
      <c r="AT75" s="1016"/>
      <c r="AU75" s="1017" t="s">
        <v>517</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393</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65728</v>
      </c>
      <c r="AG88" s="995"/>
      <c r="AH88" s="995"/>
      <c r="AI88" s="995"/>
      <c r="AJ88" s="995"/>
      <c r="AK88" s="999"/>
      <c r="AL88" s="999"/>
      <c r="AM88" s="999"/>
      <c r="AN88" s="999"/>
      <c r="AO88" s="999"/>
      <c r="AP88" s="995">
        <v>123720</v>
      </c>
      <c r="AQ88" s="995"/>
      <c r="AR88" s="995"/>
      <c r="AS88" s="995"/>
      <c r="AT88" s="995"/>
      <c r="AU88" s="995">
        <v>1156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v>
      </c>
      <c r="CS102" s="989"/>
      <c r="CT102" s="989"/>
      <c r="CU102" s="989"/>
      <c r="CV102" s="990"/>
      <c r="CW102" s="988" t="s">
        <v>517</v>
      </c>
      <c r="CX102" s="989"/>
      <c r="CY102" s="989"/>
      <c r="CZ102" s="989"/>
      <c r="DA102" s="990"/>
      <c r="DB102" s="988" t="s">
        <v>517</v>
      </c>
      <c r="DC102" s="989"/>
      <c r="DD102" s="989"/>
      <c r="DE102" s="989"/>
      <c r="DF102" s="990"/>
      <c r="DG102" s="988">
        <v>319</v>
      </c>
      <c r="DH102" s="989"/>
      <c r="DI102" s="989"/>
      <c r="DJ102" s="989"/>
      <c r="DK102" s="990"/>
      <c r="DL102" s="988" t="s">
        <v>517</v>
      </c>
      <c r="DM102" s="989"/>
      <c r="DN102" s="989"/>
      <c r="DO102" s="989"/>
      <c r="DP102" s="990"/>
      <c r="DQ102" s="988">
        <v>312</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309</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309</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309</v>
      </c>
      <c r="DR109" s="932"/>
      <c r="DS109" s="932"/>
      <c r="DT109" s="932"/>
      <c r="DU109" s="933"/>
      <c r="DV109" s="934" t="s">
        <v>435</v>
      </c>
      <c r="DW109" s="932"/>
      <c r="DX109" s="932"/>
      <c r="DY109" s="932"/>
      <c r="DZ109" s="965"/>
    </row>
    <row r="110" spans="1:131" s="230" customFormat="1" ht="26.25" customHeight="1" x14ac:dyDescent="0.15">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2707356</v>
      </c>
      <c r="AB110" s="925"/>
      <c r="AC110" s="925"/>
      <c r="AD110" s="925"/>
      <c r="AE110" s="926"/>
      <c r="AF110" s="927">
        <v>2752666</v>
      </c>
      <c r="AG110" s="925"/>
      <c r="AH110" s="925"/>
      <c r="AI110" s="925"/>
      <c r="AJ110" s="926"/>
      <c r="AK110" s="927">
        <v>2756768</v>
      </c>
      <c r="AL110" s="925"/>
      <c r="AM110" s="925"/>
      <c r="AN110" s="925"/>
      <c r="AO110" s="926"/>
      <c r="AP110" s="928">
        <v>18.2</v>
      </c>
      <c r="AQ110" s="929"/>
      <c r="AR110" s="929"/>
      <c r="AS110" s="929"/>
      <c r="AT110" s="930"/>
      <c r="AU110" s="966" t="s">
        <v>77</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27559961</v>
      </c>
      <c r="BR110" s="878"/>
      <c r="BS110" s="878"/>
      <c r="BT110" s="878"/>
      <c r="BU110" s="878"/>
      <c r="BV110" s="878">
        <v>27336134</v>
      </c>
      <c r="BW110" s="878"/>
      <c r="BX110" s="878"/>
      <c r="BY110" s="878"/>
      <c r="BZ110" s="878"/>
      <c r="CA110" s="878">
        <v>26247712</v>
      </c>
      <c r="CB110" s="878"/>
      <c r="CC110" s="878"/>
      <c r="CD110" s="878"/>
      <c r="CE110" s="878"/>
      <c r="CF110" s="902">
        <v>173</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577052</v>
      </c>
      <c r="DH110" s="878"/>
      <c r="DI110" s="878"/>
      <c r="DJ110" s="878"/>
      <c r="DK110" s="878"/>
      <c r="DL110" s="878">
        <v>535301</v>
      </c>
      <c r="DM110" s="878"/>
      <c r="DN110" s="878"/>
      <c r="DO110" s="878"/>
      <c r="DP110" s="878"/>
      <c r="DQ110" s="878">
        <v>502303</v>
      </c>
      <c r="DR110" s="878"/>
      <c r="DS110" s="878"/>
      <c r="DT110" s="878"/>
      <c r="DU110" s="878"/>
      <c r="DV110" s="879">
        <v>3.3</v>
      </c>
      <c r="DW110" s="879"/>
      <c r="DX110" s="879"/>
      <c r="DY110" s="879"/>
      <c r="DZ110" s="880"/>
    </row>
    <row r="111" spans="1:131" s="230" customFormat="1" ht="26.25" customHeight="1" x14ac:dyDescent="0.15">
      <c r="A111" s="810" t="s">
        <v>441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395</v>
      </c>
      <c r="AB111" s="955"/>
      <c r="AC111" s="955"/>
      <c r="AD111" s="955"/>
      <c r="AE111" s="956"/>
      <c r="AF111" s="957" t="s">
        <v>395</v>
      </c>
      <c r="AG111" s="955"/>
      <c r="AH111" s="955"/>
      <c r="AI111" s="955"/>
      <c r="AJ111" s="956"/>
      <c r="AK111" s="957" t="s">
        <v>395</v>
      </c>
      <c r="AL111" s="955"/>
      <c r="AM111" s="955"/>
      <c r="AN111" s="955"/>
      <c r="AO111" s="956"/>
      <c r="AP111" s="958" t="s">
        <v>395</v>
      </c>
      <c r="AQ111" s="959"/>
      <c r="AR111" s="959"/>
      <c r="AS111" s="959"/>
      <c r="AT111" s="960"/>
      <c r="AU111" s="968"/>
      <c r="AV111" s="969"/>
      <c r="AW111" s="969"/>
      <c r="AX111" s="969"/>
      <c r="AY111" s="969"/>
      <c r="AZ111" s="851" t="s">
        <v>442</v>
      </c>
      <c r="BA111" s="788"/>
      <c r="BB111" s="788"/>
      <c r="BC111" s="788"/>
      <c r="BD111" s="788"/>
      <c r="BE111" s="788"/>
      <c r="BF111" s="788"/>
      <c r="BG111" s="788"/>
      <c r="BH111" s="788"/>
      <c r="BI111" s="788"/>
      <c r="BJ111" s="788"/>
      <c r="BK111" s="788"/>
      <c r="BL111" s="788"/>
      <c r="BM111" s="788"/>
      <c r="BN111" s="788"/>
      <c r="BO111" s="788"/>
      <c r="BP111" s="789"/>
      <c r="BQ111" s="852">
        <v>1600961</v>
      </c>
      <c r="BR111" s="853"/>
      <c r="BS111" s="853"/>
      <c r="BT111" s="853"/>
      <c r="BU111" s="853"/>
      <c r="BV111" s="853">
        <v>805789</v>
      </c>
      <c r="BW111" s="853"/>
      <c r="BX111" s="853"/>
      <c r="BY111" s="853"/>
      <c r="BZ111" s="853"/>
      <c r="CA111" s="853">
        <v>502303</v>
      </c>
      <c r="CB111" s="853"/>
      <c r="CC111" s="853"/>
      <c r="CD111" s="853"/>
      <c r="CE111" s="853"/>
      <c r="CF111" s="911">
        <v>3.3</v>
      </c>
      <c r="CG111" s="912"/>
      <c r="CH111" s="912"/>
      <c r="CI111" s="912"/>
      <c r="CJ111" s="912"/>
      <c r="CK111" s="963"/>
      <c r="CL111" s="857"/>
      <c r="CM111" s="851" t="s">
        <v>443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395</v>
      </c>
      <c r="DH111" s="853"/>
      <c r="DI111" s="853"/>
      <c r="DJ111" s="853"/>
      <c r="DK111" s="853"/>
      <c r="DL111" s="853" t="s">
        <v>444</v>
      </c>
      <c r="DM111" s="853"/>
      <c r="DN111" s="853"/>
      <c r="DO111" s="853"/>
      <c r="DP111" s="853"/>
      <c r="DQ111" s="853" t="s">
        <v>395</v>
      </c>
      <c r="DR111" s="853"/>
      <c r="DS111" s="853"/>
      <c r="DT111" s="853"/>
      <c r="DU111" s="853"/>
      <c r="DV111" s="830" t="s">
        <v>132</v>
      </c>
      <c r="DW111" s="830"/>
      <c r="DX111" s="830"/>
      <c r="DY111" s="830"/>
      <c r="DZ111" s="831"/>
    </row>
    <row r="112" spans="1:131" s="230" customFormat="1" ht="26.25" customHeight="1" x14ac:dyDescent="0.15">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v>21390</v>
      </c>
      <c r="AB112" s="816"/>
      <c r="AC112" s="816"/>
      <c r="AD112" s="816"/>
      <c r="AE112" s="817"/>
      <c r="AF112" s="818" t="s">
        <v>395</v>
      </c>
      <c r="AG112" s="816"/>
      <c r="AH112" s="816"/>
      <c r="AI112" s="816"/>
      <c r="AJ112" s="817"/>
      <c r="AK112" s="818" t="s">
        <v>395</v>
      </c>
      <c r="AL112" s="816"/>
      <c r="AM112" s="816"/>
      <c r="AN112" s="816"/>
      <c r="AO112" s="817"/>
      <c r="AP112" s="860" t="s">
        <v>132</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16297453</v>
      </c>
      <c r="BR112" s="853"/>
      <c r="BS112" s="853"/>
      <c r="BT112" s="853"/>
      <c r="BU112" s="853"/>
      <c r="BV112" s="853">
        <v>14831816</v>
      </c>
      <c r="BW112" s="853"/>
      <c r="BX112" s="853"/>
      <c r="BY112" s="853"/>
      <c r="BZ112" s="853"/>
      <c r="CA112" s="853">
        <v>14253213</v>
      </c>
      <c r="CB112" s="853"/>
      <c r="CC112" s="853"/>
      <c r="CD112" s="853"/>
      <c r="CE112" s="853"/>
      <c r="CF112" s="911">
        <v>93.9</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449</v>
      </c>
      <c r="DH112" s="853"/>
      <c r="DI112" s="853"/>
      <c r="DJ112" s="853"/>
      <c r="DK112" s="853"/>
      <c r="DL112" s="853" t="s">
        <v>132</v>
      </c>
      <c r="DM112" s="853"/>
      <c r="DN112" s="853"/>
      <c r="DO112" s="853"/>
      <c r="DP112" s="853"/>
      <c r="DQ112" s="853" t="s">
        <v>395</v>
      </c>
      <c r="DR112" s="853"/>
      <c r="DS112" s="853"/>
      <c r="DT112" s="853"/>
      <c r="DU112" s="853"/>
      <c r="DV112" s="830" t="s">
        <v>395</v>
      </c>
      <c r="DW112" s="830"/>
      <c r="DX112" s="830"/>
      <c r="DY112" s="830"/>
      <c r="DZ112" s="831"/>
    </row>
    <row r="113" spans="1:130" s="230" customFormat="1" ht="26.25" customHeight="1" x14ac:dyDescent="0.15">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1532663</v>
      </c>
      <c r="AB113" s="955"/>
      <c r="AC113" s="955"/>
      <c r="AD113" s="955"/>
      <c r="AE113" s="956"/>
      <c r="AF113" s="957">
        <v>1431877</v>
      </c>
      <c r="AG113" s="955"/>
      <c r="AH113" s="955"/>
      <c r="AI113" s="955"/>
      <c r="AJ113" s="956"/>
      <c r="AK113" s="957">
        <v>1409956</v>
      </c>
      <c r="AL113" s="955"/>
      <c r="AM113" s="955"/>
      <c r="AN113" s="955"/>
      <c r="AO113" s="956"/>
      <c r="AP113" s="958">
        <v>9.3000000000000007</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1082238</v>
      </c>
      <c r="BR113" s="853"/>
      <c r="BS113" s="853"/>
      <c r="BT113" s="853"/>
      <c r="BU113" s="853"/>
      <c r="BV113" s="853">
        <v>1117672</v>
      </c>
      <c r="BW113" s="853"/>
      <c r="BX113" s="853"/>
      <c r="BY113" s="853"/>
      <c r="BZ113" s="853"/>
      <c r="CA113" s="853">
        <v>1155542</v>
      </c>
      <c r="CB113" s="853"/>
      <c r="CC113" s="853"/>
      <c r="CD113" s="853"/>
      <c r="CE113" s="853"/>
      <c r="CF113" s="911">
        <v>7.6</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453</v>
      </c>
      <c r="DH113" s="816"/>
      <c r="DI113" s="816"/>
      <c r="DJ113" s="816"/>
      <c r="DK113" s="817"/>
      <c r="DL113" s="818" t="s">
        <v>444</v>
      </c>
      <c r="DM113" s="816"/>
      <c r="DN113" s="816"/>
      <c r="DO113" s="816"/>
      <c r="DP113" s="817"/>
      <c r="DQ113" s="818" t="s">
        <v>454</v>
      </c>
      <c r="DR113" s="816"/>
      <c r="DS113" s="816"/>
      <c r="DT113" s="816"/>
      <c r="DU113" s="817"/>
      <c r="DV113" s="860" t="s">
        <v>395</v>
      </c>
      <c r="DW113" s="861"/>
      <c r="DX113" s="861"/>
      <c r="DY113" s="861"/>
      <c r="DZ113" s="862"/>
    </row>
    <row r="114" spans="1:130" s="230" customFormat="1" ht="26.25" customHeight="1" x14ac:dyDescent="0.15">
      <c r="A114" s="950"/>
      <c r="B114" s="951"/>
      <c r="C114" s="788" t="s">
        <v>455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125898</v>
      </c>
      <c r="AB114" s="816"/>
      <c r="AC114" s="816"/>
      <c r="AD114" s="816"/>
      <c r="AE114" s="817"/>
      <c r="AF114" s="818">
        <v>116493</v>
      </c>
      <c r="AG114" s="816"/>
      <c r="AH114" s="816"/>
      <c r="AI114" s="816"/>
      <c r="AJ114" s="817"/>
      <c r="AK114" s="818">
        <v>113080</v>
      </c>
      <c r="AL114" s="816"/>
      <c r="AM114" s="816"/>
      <c r="AN114" s="816"/>
      <c r="AO114" s="817"/>
      <c r="AP114" s="860">
        <v>0.7</v>
      </c>
      <c r="AQ114" s="861"/>
      <c r="AR114" s="861"/>
      <c r="AS114" s="861"/>
      <c r="AT114" s="862"/>
      <c r="AU114" s="968"/>
      <c r="AV114" s="969"/>
      <c r="AW114" s="969"/>
      <c r="AX114" s="969"/>
      <c r="AY114" s="969"/>
      <c r="AZ114" s="851" t="s">
        <v>456</v>
      </c>
      <c r="BA114" s="788"/>
      <c r="BB114" s="788"/>
      <c r="BC114" s="788"/>
      <c r="BD114" s="788"/>
      <c r="BE114" s="788"/>
      <c r="BF114" s="788"/>
      <c r="BG114" s="788"/>
      <c r="BH114" s="788"/>
      <c r="BI114" s="788"/>
      <c r="BJ114" s="788"/>
      <c r="BK114" s="788"/>
      <c r="BL114" s="788"/>
      <c r="BM114" s="788"/>
      <c r="BN114" s="788"/>
      <c r="BO114" s="788"/>
      <c r="BP114" s="789"/>
      <c r="BQ114" s="852">
        <v>2673033</v>
      </c>
      <c r="BR114" s="853"/>
      <c r="BS114" s="853"/>
      <c r="BT114" s="853"/>
      <c r="BU114" s="853"/>
      <c r="BV114" s="853">
        <v>2671674</v>
      </c>
      <c r="BW114" s="853"/>
      <c r="BX114" s="853"/>
      <c r="BY114" s="853"/>
      <c r="BZ114" s="853"/>
      <c r="CA114" s="853">
        <v>2663462</v>
      </c>
      <c r="CB114" s="853"/>
      <c r="CC114" s="853"/>
      <c r="CD114" s="853"/>
      <c r="CE114" s="853"/>
      <c r="CF114" s="911">
        <v>17.600000000000001</v>
      </c>
      <c r="CG114" s="912"/>
      <c r="CH114" s="912"/>
      <c r="CI114" s="912"/>
      <c r="CJ114" s="912"/>
      <c r="CK114" s="963"/>
      <c r="CL114" s="857"/>
      <c r="CM114" s="851" t="s">
        <v>457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395</v>
      </c>
      <c r="DH114" s="816"/>
      <c r="DI114" s="816"/>
      <c r="DJ114" s="816"/>
      <c r="DK114" s="817"/>
      <c r="DL114" s="818" t="s">
        <v>395</v>
      </c>
      <c r="DM114" s="816"/>
      <c r="DN114" s="816"/>
      <c r="DO114" s="816"/>
      <c r="DP114" s="817"/>
      <c r="DQ114" s="818" t="s">
        <v>395</v>
      </c>
      <c r="DR114" s="816"/>
      <c r="DS114" s="816"/>
      <c r="DT114" s="816"/>
      <c r="DU114" s="817"/>
      <c r="DV114" s="860" t="s">
        <v>453</v>
      </c>
      <c r="DW114" s="861"/>
      <c r="DX114" s="861"/>
      <c r="DY114" s="861"/>
      <c r="DZ114" s="862"/>
    </row>
    <row r="115" spans="1:130" s="230" customFormat="1" ht="26.25" customHeight="1" x14ac:dyDescent="0.15">
      <c r="A115" s="950"/>
      <c r="B115" s="951"/>
      <c r="C115" s="788" t="s">
        <v>458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560582</v>
      </c>
      <c r="AB115" s="955"/>
      <c r="AC115" s="955"/>
      <c r="AD115" s="955"/>
      <c r="AE115" s="956"/>
      <c r="AF115" s="957">
        <v>811742</v>
      </c>
      <c r="AG115" s="955"/>
      <c r="AH115" s="955"/>
      <c r="AI115" s="955"/>
      <c r="AJ115" s="956"/>
      <c r="AK115" s="957">
        <v>445752</v>
      </c>
      <c r="AL115" s="955"/>
      <c r="AM115" s="955"/>
      <c r="AN115" s="955"/>
      <c r="AO115" s="956"/>
      <c r="AP115" s="958">
        <v>2.9</v>
      </c>
      <c r="AQ115" s="959"/>
      <c r="AR115" s="959"/>
      <c r="AS115" s="959"/>
      <c r="AT115" s="960"/>
      <c r="AU115" s="968"/>
      <c r="AV115" s="969"/>
      <c r="AW115" s="969"/>
      <c r="AX115" s="969"/>
      <c r="AY115" s="969"/>
      <c r="AZ115" s="851" t="s">
        <v>459</v>
      </c>
      <c r="BA115" s="788"/>
      <c r="BB115" s="788"/>
      <c r="BC115" s="788"/>
      <c r="BD115" s="788"/>
      <c r="BE115" s="788"/>
      <c r="BF115" s="788"/>
      <c r="BG115" s="788"/>
      <c r="BH115" s="788"/>
      <c r="BI115" s="788"/>
      <c r="BJ115" s="788"/>
      <c r="BK115" s="788"/>
      <c r="BL115" s="788"/>
      <c r="BM115" s="788"/>
      <c r="BN115" s="788"/>
      <c r="BO115" s="788"/>
      <c r="BP115" s="789"/>
      <c r="BQ115" s="852">
        <v>423962</v>
      </c>
      <c r="BR115" s="853"/>
      <c r="BS115" s="853"/>
      <c r="BT115" s="853"/>
      <c r="BU115" s="853"/>
      <c r="BV115" s="853">
        <v>433344</v>
      </c>
      <c r="BW115" s="853"/>
      <c r="BX115" s="853"/>
      <c r="BY115" s="853"/>
      <c r="BZ115" s="853"/>
      <c r="CA115" s="853">
        <v>312287</v>
      </c>
      <c r="CB115" s="853"/>
      <c r="CC115" s="853"/>
      <c r="CD115" s="853"/>
      <c r="CE115" s="853"/>
      <c r="CF115" s="911">
        <v>2.1</v>
      </c>
      <c r="CG115" s="912"/>
      <c r="CH115" s="912"/>
      <c r="CI115" s="912"/>
      <c r="CJ115" s="912"/>
      <c r="CK115" s="963"/>
      <c r="CL115" s="857"/>
      <c r="CM115" s="851" t="s">
        <v>460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1023909</v>
      </c>
      <c r="DH115" s="816"/>
      <c r="DI115" s="816"/>
      <c r="DJ115" s="816"/>
      <c r="DK115" s="817"/>
      <c r="DL115" s="818">
        <v>270488</v>
      </c>
      <c r="DM115" s="816"/>
      <c r="DN115" s="816"/>
      <c r="DO115" s="816"/>
      <c r="DP115" s="817"/>
      <c r="DQ115" s="818" t="s">
        <v>395</v>
      </c>
      <c r="DR115" s="816"/>
      <c r="DS115" s="816"/>
      <c r="DT115" s="816"/>
      <c r="DU115" s="817"/>
      <c r="DV115" s="860" t="s">
        <v>395</v>
      </c>
      <c r="DW115" s="861"/>
      <c r="DX115" s="861"/>
      <c r="DY115" s="861"/>
      <c r="DZ115" s="862"/>
    </row>
    <row r="116" spans="1:130" s="230" customFormat="1" ht="26.25" customHeight="1" x14ac:dyDescent="0.15">
      <c r="A116" s="952"/>
      <c r="B116" s="953"/>
      <c r="C116" s="875" t="s">
        <v>461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324</v>
      </c>
      <c r="AB116" s="816"/>
      <c r="AC116" s="816"/>
      <c r="AD116" s="816"/>
      <c r="AE116" s="817"/>
      <c r="AF116" s="818">
        <v>101</v>
      </c>
      <c r="AG116" s="816"/>
      <c r="AH116" s="816"/>
      <c r="AI116" s="816"/>
      <c r="AJ116" s="817"/>
      <c r="AK116" s="818" t="s">
        <v>395</v>
      </c>
      <c r="AL116" s="816"/>
      <c r="AM116" s="816"/>
      <c r="AN116" s="816"/>
      <c r="AO116" s="817"/>
      <c r="AP116" s="860" t="s">
        <v>449</v>
      </c>
      <c r="AQ116" s="861"/>
      <c r="AR116" s="861"/>
      <c r="AS116" s="861"/>
      <c r="AT116" s="862"/>
      <c r="AU116" s="968"/>
      <c r="AV116" s="969"/>
      <c r="AW116" s="969"/>
      <c r="AX116" s="969"/>
      <c r="AY116" s="969"/>
      <c r="AZ116" s="945" t="s">
        <v>462</v>
      </c>
      <c r="BA116" s="946"/>
      <c r="BB116" s="946"/>
      <c r="BC116" s="946"/>
      <c r="BD116" s="946"/>
      <c r="BE116" s="946"/>
      <c r="BF116" s="946"/>
      <c r="BG116" s="946"/>
      <c r="BH116" s="946"/>
      <c r="BI116" s="946"/>
      <c r="BJ116" s="946"/>
      <c r="BK116" s="946"/>
      <c r="BL116" s="946"/>
      <c r="BM116" s="946"/>
      <c r="BN116" s="946"/>
      <c r="BO116" s="946"/>
      <c r="BP116" s="947"/>
      <c r="BQ116" s="852" t="s">
        <v>132</v>
      </c>
      <c r="BR116" s="853"/>
      <c r="BS116" s="853"/>
      <c r="BT116" s="853"/>
      <c r="BU116" s="853"/>
      <c r="BV116" s="853" t="s">
        <v>132</v>
      </c>
      <c r="BW116" s="853"/>
      <c r="BX116" s="853"/>
      <c r="BY116" s="853"/>
      <c r="BZ116" s="853"/>
      <c r="CA116" s="853" t="s">
        <v>395</v>
      </c>
      <c r="CB116" s="853"/>
      <c r="CC116" s="853"/>
      <c r="CD116" s="853"/>
      <c r="CE116" s="853"/>
      <c r="CF116" s="911" t="s">
        <v>132</v>
      </c>
      <c r="CG116" s="912"/>
      <c r="CH116" s="912"/>
      <c r="CI116" s="912"/>
      <c r="CJ116" s="912"/>
      <c r="CK116" s="963"/>
      <c r="CL116" s="857"/>
      <c r="CM116" s="851" t="s">
        <v>463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395</v>
      </c>
      <c r="DH116" s="816"/>
      <c r="DI116" s="816"/>
      <c r="DJ116" s="816"/>
      <c r="DK116" s="817"/>
      <c r="DL116" s="818" t="s">
        <v>132</v>
      </c>
      <c r="DM116" s="816"/>
      <c r="DN116" s="816"/>
      <c r="DO116" s="816"/>
      <c r="DP116" s="817"/>
      <c r="DQ116" s="818" t="s">
        <v>464</v>
      </c>
      <c r="DR116" s="816"/>
      <c r="DS116" s="816"/>
      <c r="DT116" s="816"/>
      <c r="DU116" s="817"/>
      <c r="DV116" s="860" t="s">
        <v>395</v>
      </c>
      <c r="DW116" s="861"/>
      <c r="DX116" s="861"/>
      <c r="DY116" s="861"/>
      <c r="DZ116" s="862"/>
    </row>
    <row r="117" spans="1:130" s="230" customFormat="1" ht="26.25" customHeight="1" x14ac:dyDescent="0.15">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4948213</v>
      </c>
      <c r="AB117" s="939"/>
      <c r="AC117" s="939"/>
      <c r="AD117" s="939"/>
      <c r="AE117" s="940"/>
      <c r="AF117" s="941">
        <v>5112879</v>
      </c>
      <c r="AG117" s="939"/>
      <c r="AH117" s="939"/>
      <c r="AI117" s="939"/>
      <c r="AJ117" s="940"/>
      <c r="AK117" s="941">
        <v>4725556</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52" t="s">
        <v>395</v>
      </c>
      <c r="BR117" s="853"/>
      <c r="BS117" s="853"/>
      <c r="BT117" s="853"/>
      <c r="BU117" s="853"/>
      <c r="BV117" s="853" t="s">
        <v>395</v>
      </c>
      <c r="BW117" s="853"/>
      <c r="BX117" s="853"/>
      <c r="BY117" s="853"/>
      <c r="BZ117" s="853"/>
      <c r="CA117" s="853" t="s">
        <v>395</v>
      </c>
      <c r="CB117" s="853"/>
      <c r="CC117" s="853"/>
      <c r="CD117" s="853"/>
      <c r="CE117" s="853"/>
      <c r="CF117" s="911" t="s">
        <v>395</v>
      </c>
      <c r="CG117" s="912"/>
      <c r="CH117" s="912"/>
      <c r="CI117" s="912"/>
      <c r="CJ117" s="912"/>
      <c r="CK117" s="963"/>
      <c r="CL117" s="857"/>
      <c r="CM117" s="851"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395</v>
      </c>
      <c r="DH117" s="816"/>
      <c r="DI117" s="816"/>
      <c r="DJ117" s="816"/>
      <c r="DK117" s="817"/>
      <c r="DL117" s="818" t="s">
        <v>395</v>
      </c>
      <c r="DM117" s="816"/>
      <c r="DN117" s="816"/>
      <c r="DO117" s="816"/>
      <c r="DP117" s="817"/>
      <c r="DQ117" s="818" t="s">
        <v>132</v>
      </c>
      <c r="DR117" s="816"/>
      <c r="DS117" s="816"/>
      <c r="DT117" s="816"/>
      <c r="DU117" s="817"/>
      <c r="DV117" s="860" t="s">
        <v>449</v>
      </c>
      <c r="DW117" s="861"/>
      <c r="DX117" s="861"/>
      <c r="DY117" s="861"/>
      <c r="DZ117" s="862"/>
    </row>
    <row r="118" spans="1:130" s="230" customFormat="1" ht="26.25" customHeight="1" x14ac:dyDescent="0.15">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309</v>
      </c>
      <c r="AL118" s="932"/>
      <c r="AM118" s="932"/>
      <c r="AN118" s="932"/>
      <c r="AO118" s="933"/>
      <c r="AP118" s="935" t="s">
        <v>435</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395</v>
      </c>
      <c r="BR118" s="881"/>
      <c r="BS118" s="881"/>
      <c r="BT118" s="881"/>
      <c r="BU118" s="881"/>
      <c r="BV118" s="881" t="s">
        <v>132</v>
      </c>
      <c r="BW118" s="881"/>
      <c r="BX118" s="881"/>
      <c r="BY118" s="881"/>
      <c r="BZ118" s="881"/>
      <c r="CA118" s="881" t="s">
        <v>132</v>
      </c>
      <c r="CB118" s="881"/>
      <c r="CC118" s="881"/>
      <c r="CD118" s="881"/>
      <c r="CE118" s="881"/>
      <c r="CF118" s="911" t="s">
        <v>395</v>
      </c>
      <c r="CG118" s="912"/>
      <c r="CH118" s="912"/>
      <c r="CI118" s="912"/>
      <c r="CJ118" s="912"/>
      <c r="CK118" s="963"/>
      <c r="CL118" s="857"/>
      <c r="CM118" s="851" t="s">
        <v>469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132</v>
      </c>
      <c r="DH118" s="816"/>
      <c r="DI118" s="816"/>
      <c r="DJ118" s="816"/>
      <c r="DK118" s="817"/>
      <c r="DL118" s="818" t="s">
        <v>464</v>
      </c>
      <c r="DM118" s="816"/>
      <c r="DN118" s="816"/>
      <c r="DO118" s="816"/>
      <c r="DP118" s="817"/>
      <c r="DQ118" s="818" t="s">
        <v>395</v>
      </c>
      <c r="DR118" s="816"/>
      <c r="DS118" s="816"/>
      <c r="DT118" s="816"/>
      <c r="DU118" s="817"/>
      <c r="DV118" s="860" t="s">
        <v>395</v>
      </c>
      <c r="DW118" s="861"/>
      <c r="DX118" s="861"/>
      <c r="DY118" s="861"/>
      <c r="DZ118" s="862"/>
    </row>
    <row r="119" spans="1:130" s="230" customFormat="1" ht="26.25" customHeight="1" x14ac:dyDescent="0.15">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41165</v>
      </c>
      <c r="AB119" s="925"/>
      <c r="AC119" s="925"/>
      <c r="AD119" s="925"/>
      <c r="AE119" s="926"/>
      <c r="AF119" s="927">
        <v>41771</v>
      </c>
      <c r="AG119" s="925"/>
      <c r="AH119" s="925"/>
      <c r="AI119" s="925"/>
      <c r="AJ119" s="926"/>
      <c r="AK119" s="927">
        <v>41792</v>
      </c>
      <c r="AL119" s="925"/>
      <c r="AM119" s="925"/>
      <c r="AN119" s="925"/>
      <c r="AO119" s="926"/>
      <c r="AP119" s="928">
        <v>0.3</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470</v>
      </c>
      <c r="BP119" s="914"/>
      <c r="BQ119" s="915">
        <v>49637608</v>
      </c>
      <c r="BR119" s="881"/>
      <c r="BS119" s="881"/>
      <c r="BT119" s="881"/>
      <c r="BU119" s="881"/>
      <c r="BV119" s="881">
        <v>47196429</v>
      </c>
      <c r="BW119" s="881"/>
      <c r="BX119" s="881"/>
      <c r="BY119" s="881"/>
      <c r="BZ119" s="881"/>
      <c r="CA119" s="881">
        <v>45134519</v>
      </c>
      <c r="CB119" s="881"/>
      <c r="CC119" s="881"/>
      <c r="CD119" s="881"/>
      <c r="CE119" s="881"/>
      <c r="CF119" s="784"/>
      <c r="CG119" s="785"/>
      <c r="CH119" s="785"/>
      <c r="CI119" s="785"/>
      <c r="CJ119" s="870"/>
      <c r="CK119" s="964"/>
      <c r="CL119" s="859"/>
      <c r="CM119" s="874" t="s">
        <v>471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395</v>
      </c>
      <c r="DH119" s="800"/>
      <c r="DI119" s="800"/>
      <c r="DJ119" s="800"/>
      <c r="DK119" s="801"/>
      <c r="DL119" s="802" t="s">
        <v>395</v>
      </c>
      <c r="DM119" s="800"/>
      <c r="DN119" s="800"/>
      <c r="DO119" s="800"/>
      <c r="DP119" s="801"/>
      <c r="DQ119" s="802" t="s">
        <v>395</v>
      </c>
      <c r="DR119" s="800"/>
      <c r="DS119" s="800"/>
      <c r="DT119" s="800"/>
      <c r="DU119" s="801"/>
      <c r="DV119" s="884" t="s">
        <v>395</v>
      </c>
      <c r="DW119" s="885"/>
      <c r="DX119" s="885"/>
      <c r="DY119" s="885"/>
      <c r="DZ119" s="886"/>
    </row>
    <row r="120" spans="1:130" s="230" customFormat="1" ht="26.25" customHeight="1" x14ac:dyDescent="0.15">
      <c r="A120" s="856"/>
      <c r="B120" s="857"/>
      <c r="C120" s="851" t="s">
        <v>443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132</v>
      </c>
      <c r="AB120" s="816"/>
      <c r="AC120" s="816"/>
      <c r="AD120" s="816"/>
      <c r="AE120" s="817"/>
      <c r="AF120" s="818" t="s">
        <v>395</v>
      </c>
      <c r="AG120" s="816"/>
      <c r="AH120" s="816"/>
      <c r="AI120" s="816"/>
      <c r="AJ120" s="817"/>
      <c r="AK120" s="818" t="s">
        <v>454</v>
      </c>
      <c r="AL120" s="816"/>
      <c r="AM120" s="816"/>
      <c r="AN120" s="816"/>
      <c r="AO120" s="817"/>
      <c r="AP120" s="860" t="s">
        <v>132</v>
      </c>
      <c r="AQ120" s="861"/>
      <c r="AR120" s="861"/>
      <c r="AS120" s="861"/>
      <c r="AT120" s="862"/>
      <c r="AU120" s="916" t="s">
        <v>472</v>
      </c>
      <c r="AV120" s="917"/>
      <c r="AW120" s="917"/>
      <c r="AX120" s="917"/>
      <c r="AY120" s="918"/>
      <c r="AZ120" s="896" t="s">
        <v>473</v>
      </c>
      <c r="BA120" s="844"/>
      <c r="BB120" s="844"/>
      <c r="BC120" s="844"/>
      <c r="BD120" s="844"/>
      <c r="BE120" s="844"/>
      <c r="BF120" s="844"/>
      <c r="BG120" s="844"/>
      <c r="BH120" s="844"/>
      <c r="BI120" s="844"/>
      <c r="BJ120" s="844"/>
      <c r="BK120" s="844"/>
      <c r="BL120" s="844"/>
      <c r="BM120" s="844"/>
      <c r="BN120" s="844"/>
      <c r="BO120" s="844"/>
      <c r="BP120" s="845"/>
      <c r="BQ120" s="897">
        <v>7578536</v>
      </c>
      <c r="BR120" s="878"/>
      <c r="BS120" s="878"/>
      <c r="BT120" s="878"/>
      <c r="BU120" s="878"/>
      <c r="BV120" s="878">
        <v>8905316</v>
      </c>
      <c r="BW120" s="878"/>
      <c r="BX120" s="878"/>
      <c r="BY120" s="878"/>
      <c r="BZ120" s="878"/>
      <c r="CA120" s="878">
        <v>9467936</v>
      </c>
      <c r="CB120" s="878"/>
      <c r="CC120" s="878"/>
      <c r="CD120" s="878"/>
      <c r="CE120" s="878"/>
      <c r="CF120" s="902">
        <v>62.4</v>
      </c>
      <c r="CG120" s="903"/>
      <c r="CH120" s="903"/>
      <c r="CI120" s="903"/>
      <c r="CJ120" s="903"/>
      <c r="CK120" s="904" t="s">
        <v>474</v>
      </c>
      <c r="CL120" s="888"/>
      <c r="CM120" s="888"/>
      <c r="CN120" s="888"/>
      <c r="CO120" s="889"/>
      <c r="CP120" s="908" t="s">
        <v>475</v>
      </c>
      <c r="CQ120" s="909"/>
      <c r="CR120" s="909"/>
      <c r="CS120" s="909"/>
      <c r="CT120" s="909"/>
      <c r="CU120" s="909"/>
      <c r="CV120" s="909"/>
      <c r="CW120" s="909"/>
      <c r="CX120" s="909"/>
      <c r="CY120" s="909"/>
      <c r="CZ120" s="909"/>
      <c r="DA120" s="909"/>
      <c r="DB120" s="909"/>
      <c r="DC120" s="909"/>
      <c r="DD120" s="909"/>
      <c r="DE120" s="909"/>
      <c r="DF120" s="910"/>
      <c r="DG120" s="897">
        <v>14077248</v>
      </c>
      <c r="DH120" s="878"/>
      <c r="DI120" s="878"/>
      <c r="DJ120" s="878"/>
      <c r="DK120" s="878"/>
      <c r="DL120" s="878">
        <v>12870996</v>
      </c>
      <c r="DM120" s="878"/>
      <c r="DN120" s="878"/>
      <c r="DO120" s="878"/>
      <c r="DP120" s="878"/>
      <c r="DQ120" s="878">
        <v>12220586</v>
      </c>
      <c r="DR120" s="878"/>
      <c r="DS120" s="878"/>
      <c r="DT120" s="878"/>
      <c r="DU120" s="878"/>
      <c r="DV120" s="879">
        <v>80.5</v>
      </c>
      <c r="DW120" s="879"/>
      <c r="DX120" s="879"/>
      <c r="DY120" s="879"/>
      <c r="DZ120" s="880"/>
    </row>
    <row r="121" spans="1:130" s="230" customFormat="1" ht="26.25" customHeight="1" x14ac:dyDescent="0.15">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395</v>
      </c>
      <c r="AB121" s="816"/>
      <c r="AC121" s="816"/>
      <c r="AD121" s="816"/>
      <c r="AE121" s="817"/>
      <c r="AF121" s="818" t="s">
        <v>132</v>
      </c>
      <c r="AG121" s="816"/>
      <c r="AH121" s="816"/>
      <c r="AI121" s="816"/>
      <c r="AJ121" s="817"/>
      <c r="AK121" s="818" t="s">
        <v>453</v>
      </c>
      <c r="AL121" s="816"/>
      <c r="AM121" s="816"/>
      <c r="AN121" s="816"/>
      <c r="AO121" s="817"/>
      <c r="AP121" s="860" t="s">
        <v>395</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v>8778477</v>
      </c>
      <c r="BR121" s="853"/>
      <c r="BS121" s="853"/>
      <c r="BT121" s="853"/>
      <c r="BU121" s="853"/>
      <c r="BV121" s="853">
        <v>7880536</v>
      </c>
      <c r="BW121" s="853"/>
      <c r="BX121" s="853"/>
      <c r="BY121" s="853"/>
      <c r="BZ121" s="853"/>
      <c r="CA121" s="853">
        <v>7443265</v>
      </c>
      <c r="CB121" s="853"/>
      <c r="CC121" s="853"/>
      <c r="CD121" s="853"/>
      <c r="CE121" s="853"/>
      <c r="CF121" s="911">
        <v>49.1</v>
      </c>
      <c r="CG121" s="912"/>
      <c r="CH121" s="912"/>
      <c r="CI121" s="912"/>
      <c r="CJ121" s="912"/>
      <c r="CK121" s="905"/>
      <c r="CL121" s="891"/>
      <c r="CM121" s="891"/>
      <c r="CN121" s="891"/>
      <c r="CO121" s="892"/>
      <c r="CP121" s="871" t="s">
        <v>409</v>
      </c>
      <c r="CQ121" s="872"/>
      <c r="CR121" s="872"/>
      <c r="CS121" s="872"/>
      <c r="CT121" s="872"/>
      <c r="CU121" s="872"/>
      <c r="CV121" s="872"/>
      <c r="CW121" s="872"/>
      <c r="CX121" s="872"/>
      <c r="CY121" s="872"/>
      <c r="CZ121" s="872"/>
      <c r="DA121" s="872"/>
      <c r="DB121" s="872"/>
      <c r="DC121" s="872"/>
      <c r="DD121" s="872"/>
      <c r="DE121" s="872"/>
      <c r="DF121" s="873"/>
      <c r="DG121" s="852">
        <v>2180096</v>
      </c>
      <c r="DH121" s="853"/>
      <c r="DI121" s="853"/>
      <c r="DJ121" s="853"/>
      <c r="DK121" s="853"/>
      <c r="DL121" s="853">
        <v>1923536</v>
      </c>
      <c r="DM121" s="853"/>
      <c r="DN121" s="853"/>
      <c r="DO121" s="853"/>
      <c r="DP121" s="853"/>
      <c r="DQ121" s="853">
        <v>1993959</v>
      </c>
      <c r="DR121" s="853"/>
      <c r="DS121" s="853"/>
      <c r="DT121" s="853"/>
      <c r="DU121" s="853"/>
      <c r="DV121" s="830">
        <v>13.1</v>
      </c>
      <c r="DW121" s="830"/>
      <c r="DX121" s="830"/>
      <c r="DY121" s="830"/>
      <c r="DZ121" s="831"/>
    </row>
    <row r="122" spans="1:130" s="230" customFormat="1" ht="26.25" customHeight="1" x14ac:dyDescent="0.15">
      <c r="A122" s="856"/>
      <c r="B122" s="857"/>
      <c r="C122" s="851" t="s">
        <v>457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444</v>
      </c>
      <c r="AB122" s="816"/>
      <c r="AC122" s="816"/>
      <c r="AD122" s="816"/>
      <c r="AE122" s="817"/>
      <c r="AF122" s="818" t="s">
        <v>395</v>
      </c>
      <c r="AG122" s="816"/>
      <c r="AH122" s="816"/>
      <c r="AI122" s="816"/>
      <c r="AJ122" s="817"/>
      <c r="AK122" s="818" t="s">
        <v>132</v>
      </c>
      <c r="AL122" s="816"/>
      <c r="AM122" s="816"/>
      <c r="AN122" s="816"/>
      <c r="AO122" s="817"/>
      <c r="AP122" s="860" t="s">
        <v>395</v>
      </c>
      <c r="AQ122" s="861"/>
      <c r="AR122" s="861"/>
      <c r="AS122" s="861"/>
      <c r="AT122" s="862"/>
      <c r="AU122" s="919"/>
      <c r="AV122" s="920"/>
      <c r="AW122" s="920"/>
      <c r="AX122" s="920"/>
      <c r="AY122" s="921"/>
      <c r="AZ122" s="874" t="s">
        <v>478</v>
      </c>
      <c r="BA122" s="875"/>
      <c r="BB122" s="875"/>
      <c r="BC122" s="875"/>
      <c r="BD122" s="875"/>
      <c r="BE122" s="875"/>
      <c r="BF122" s="875"/>
      <c r="BG122" s="875"/>
      <c r="BH122" s="875"/>
      <c r="BI122" s="875"/>
      <c r="BJ122" s="875"/>
      <c r="BK122" s="875"/>
      <c r="BL122" s="875"/>
      <c r="BM122" s="875"/>
      <c r="BN122" s="875"/>
      <c r="BO122" s="875"/>
      <c r="BP122" s="876"/>
      <c r="BQ122" s="915">
        <v>28961389</v>
      </c>
      <c r="BR122" s="881"/>
      <c r="BS122" s="881"/>
      <c r="BT122" s="881"/>
      <c r="BU122" s="881"/>
      <c r="BV122" s="881">
        <v>28215699</v>
      </c>
      <c r="BW122" s="881"/>
      <c r="BX122" s="881"/>
      <c r="BY122" s="881"/>
      <c r="BZ122" s="881"/>
      <c r="CA122" s="881">
        <v>27288712</v>
      </c>
      <c r="CB122" s="881"/>
      <c r="CC122" s="881"/>
      <c r="CD122" s="881"/>
      <c r="CE122" s="881"/>
      <c r="CF122" s="882">
        <v>179.8</v>
      </c>
      <c r="CG122" s="883"/>
      <c r="CH122" s="883"/>
      <c r="CI122" s="883"/>
      <c r="CJ122" s="883"/>
      <c r="CK122" s="905"/>
      <c r="CL122" s="891"/>
      <c r="CM122" s="891"/>
      <c r="CN122" s="891"/>
      <c r="CO122" s="892"/>
      <c r="CP122" s="871" t="s">
        <v>411</v>
      </c>
      <c r="CQ122" s="872"/>
      <c r="CR122" s="872"/>
      <c r="CS122" s="872"/>
      <c r="CT122" s="872"/>
      <c r="CU122" s="872"/>
      <c r="CV122" s="872"/>
      <c r="CW122" s="872"/>
      <c r="CX122" s="872"/>
      <c r="CY122" s="872"/>
      <c r="CZ122" s="872"/>
      <c r="DA122" s="872"/>
      <c r="DB122" s="872"/>
      <c r="DC122" s="872"/>
      <c r="DD122" s="872"/>
      <c r="DE122" s="872"/>
      <c r="DF122" s="873"/>
      <c r="DG122" s="852">
        <v>40109</v>
      </c>
      <c r="DH122" s="853"/>
      <c r="DI122" s="853"/>
      <c r="DJ122" s="853"/>
      <c r="DK122" s="853"/>
      <c r="DL122" s="853">
        <v>37284</v>
      </c>
      <c r="DM122" s="853"/>
      <c r="DN122" s="853"/>
      <c r="DO122" s="853"/>
      <c r="DP122" s="853"/>
      <c r="DQ122" s="853">
        <v>38668</v>
      </c>
      <c r="DR122" s="853"/>
      <c r="DS122" s="853"/>
      <c r="DT122" s="853"/>
      <c r="DU122" s="853"/>
      <c r="DV122" s="830">
        <v>0.3</v>
      </c>
      <c r="DW122" s="830"/>
      <c r="DX122" s="830"/>
      <c r="DY122" s="830"/>
      <c r="DZ122" s="831"/>
    </row>
    <row r="123" spans="1:130" s="230" customFormat="1" ht="26.25" customHeight="1" x14ac:dyDescent="0.15">
      <c r="A123" s="856"/>
      <c r="B123" s="857"/>
      <c r="C123" s="851" t="s">
        <v>463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449</v>
      </c>
      <c r="AB123" s="816"/>
      <c r="AC123" s="816"/>
      <c r="AD123" s="816"/>
      <c r="AE123" s="817"/>
      <c r="AF123" s="818" t="s">
        <v>454</v>
      </c>
      <c r="AG123" s="816"/>
      <c r="AH123" s="816"/>
      <c r="AI123" s="816"/>
      <c r="AJ123" s="817"/>
      <c r="AK123" s="818" t="s">
        <v>395</v>
      </c>
      <c r="AL123" s="816"/>
      <c r="AM123" s="816"/>
      <c r="AN123" s="816"/>
      <c r="AO123" s="817"/>
      <c r="AP123" s="860" t="s">
        <v>395</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479</v>
      </c>
      <c r="BP123" s="914"/>
      <c r="BQ123" s="868">
        <v>45318402</v>
      </c>
      <c r="BR123" s="869"/>
      <c r="BS123" s="869"/>
      <c r="BT123" s="869"/>
      <c r="BU123" s="869"/>
      <c r="BV123" s="869">
        <v>45001551</v>
      </c>
      <c r="BW123" s="869"/>
      <c r="BX123" s="869"/>
      <c r="BY123" s="869"/>
      <c r="BZ123" s="869"/>
      <c r="CA123" s="869">
        <v>44199913</v>
      </c>
      <c r="CB123" s="869"/>
      <c r="CC123" s="869"/>
      <c r="CD123" s="869"/>
      <c r="CE123" s="869"/>
      <c r="CF123" s="784"/>
      <c r="CG123" s="785"/>
      <c r="CH123" s="785"/>
      <c r="CI123" s="785"/>
      <c r="CJ123" s="870"/>
      <c r="CK123" s="905"/>
      <c r="CL123" s="891"/>
      <c r="CM123" s="891"/>
      <c r="CN123" s="891"/>
      <c r="CO123" s="892"/>
      <c r="CP123" s="871" t="s">
        <v>407</v>
      </c>
      <c r="CQ123" s="872"/>
      <c r="CR123" s="872"/>
      <c r="CS123" s="872"/>
      <c r="CT123" s="872"/>
      <c r="CU123" s="872"/>
      <c r="CV123" s="872"/>
      <c r="CW123" s="872"/>
      <c r="CX123" s="872"/>
      <c r="CY123" s="872"/>
      <c r="CZ123" s="872"/>
      <c r="DA123" s="872"/>
      <c r="DB123" s="872"/>
      <c r="DC123" s="872"/>
      <c r="DD123" s="872"/>
      <c r="DE123" s="872"/>
      <c r="DF123" s="873"/>
      <c r="DG123" s="815" t="s">
        <v>395</v>
      </c>
      <c r="DH123" s="816"/>
      <c r="DI123" s="816"/>
      <c r="DJ123" s="816"/>
      <c r="DK123" s="817"/>
      <c r="DL123" s="818" t="s">
        <v>132</v>
      </c>
      <c r="DM123" s="816"/>
      <c r="DN123" s="816"/>
      <c r="DO123" s="816"/>
      <c r="DP123" s="817"/>
      <c r="DQ123" s="818" t="s">
        <v>464</v>
      </c>
      <c r="DR123" s="816"/>
      <c r="DS123" s="816"/>
      <c r="DT123" s="816"/>
      <c r="DU123" s="817"/>
      <c r="DV123" s="860" t="s">
        <v>132</v>
      </c>
      <c r="DW123" s="861"/>
      <c r="DX123" s="861"/>
      <c r="DY123" s="861"/>
      <c r="DZ123" s="862"/>
    </row>
    <row r="124" spans="1:130" s="230" customFormat="1" ht="26.25" customHeight="1" thickBot="1" x14ac:dyDescent="0.2">
      <c r="A124" s="856"/>
      <c r="B124" s="857"/>
      <c r="C124" s="851"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132</v>
      </c>
      <c r="AB124" s="816"/>
      <c r="AC124" s="816"/>
      <c r="AD124" s="816"/>
      <c r="AE124" s="817"/>
      <c r="AF124" s="818" t="s">
        <v>395</v>
      </c>
      <c r="AG124" s="816"/>
      <c r="AH124" s="816"/>
      <c r="AI124" s="816"/>
      <c r="AJ124" s="817"/>
      <c r="AK124" s="818" t="s">
        <v>395</v>
      </c>
      <c r="AL124" s="816"/>
      <c r="AM124" s="816"/>
      <c r="AN124" s="816"/>
      <c r="AO124" s="817"/>
      <c r="AP124" s="860" t="s">
        <v>395</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29.3</v>
      </c>
      <c r="BR124" s="867"/>
      <c r="BS124" s="867"/>
      <c r="BT124" s="867"/>
      <c r="BU124" s="867"/>
      <c r="BV124" s="867">
        <v>14.2</v>
      </c>
      <c r="BW124" s="867"/>
      <c r="BX124" s="867"/>
      <c r="BY124" s="867"/>
      <c r="BZ124" s="867"/>
      <c r="CA124" s="867">
        <v>6.1</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t="s">
        <v>395</v>
      </c>
      <c r="DH124" s="800"/>
      <c r="DI124" s="800"/>
      <c r="DJ124" s="800"/>
      <c r="DK124" s="801"/>
      <c r="DL124" s="802" t="s">
        <v>395</v>
      </c>
      <c r="DM124" s="800"/>
      <c r="DN124" s="800"/>
      <c r="DO124" s="800"/>
      <c r="DP124" s="801"/>
      <c r="DQ124" s="802" t="s">
        <v>449</v>
      </c>
      <c r="DR124" s="800"/>
      <c r="DS124" s="800"/>
      <c r="DT124" s="800"/>
      <c r="DU124" s="801"/>
      <c r="DV124" s="884" t="s">
        <v>395</v>
      </c>
      <c r="DW124" s="885"/>
      <c r="DX124" s="885"/>
      <c r="DY124" s="885"/>
      <c r="DZ124" s="886"/>
    </row>
    <row r="125" spans="1:130" s="230" customFormat="1" ht="26.25" customHeight="1" x14ac:dyDescent="0.15">
      <c r="A125" s="856"/>
      <c r="B125" s="857"/>
      <c r="C125" s="851" t="s">
        <v>469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v>519417</v>
      </c>
      <c r="AB125" s="816"/>
      <c r="AC125" s="816"/>
      <c r="AD125" s="816"/>
      <c r="AE125" s="817"/>
      <c r="AF125" s="818">
        <v>769971</v>
      </c>
      <c r="AG125" s="816"/>
      <c r="AH125" s="816"/>
      <c r="AI125" s="816"/>
      <c r="AJ125" s="817"/>
      <c r="AK125" s="818">
        <v>274729</v>
      </c>
      <c r="AL125" s="816"/>
      <c r="AM125" s="816"/>
      <c r="AN125" s="816"/>
      <c r="AO125" s="817"/>
      <c r="AP125" s="860">
        <v>1.8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395</v>
      </c>
      <c r="DH125" s="878"/>
      <c r="DI125" s="878"/>
      <c r="DJ125" s="878"/>
      <c r="DK125" s="878"/>
      <c r="DL125" s="878" t="s">
        <v>395</v>
      </c>
      <c r="DM125" s="878"/>
      <c r="DN125" s="878"/>
      <c r="DO125" s="878"/>
      <c r="DP125" s="878"/>
      <c r="DQ125" s="878" t="s">
        <v>449</v>
      </c>
      <c r="DR125" s="878"/>
      <c r="DS125" s="878"/>
      <c r="DT125" s="878"/>
      <c r="DU125" s="878"/>
      <c r="DV125" s="879" t="s">
        <v>395</v>
      </c>
      <c r="DW125" s="879"/>
      <c r="DX125" s="879"/>
      <c r="DY125" s="879"/>
      <c r="DZ125" s="880"/>
    </row>
    <row r="126" spans="1:130" s="230" customFormat="1" ht="26.25" customHeight="1" thickBot="1" x14ac:dyDescent="0.2">
      <c r="A126" s="856"/>
      <c r="B126" s="857"/>
      <c r="C126" s="851" t="s">
        <v>471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464</v>
      </c>
      <c r="AB126" s="816"/>
      <c r="AC126" s="816"/>
      <c r="AD126" s="816"/>
      <c r="AE126" s="817"/>
      <c r="AF126" s="818" t="s">
        <v>395</v>
      </c>
      <c r="AG126" s="816"/>
      <c r="AH126" s="816"/>
      <c r="AI126" s="816"/>
      <c r="AJ126" s="817"/>
      <c r="AK126" s="818">
        <v>129231</v>
      </c>
      <c r="AL126" s="816"/>
      <c r="AM126" s="816"/>
      <c r="AN126" s="816"/>
      <c r="AO126" s="817"/>
      <c r="AP126" s="860">
        <v>0.9</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v>423962</v>
      </c>
      <c r="DH126" s="853"/>
      <c r="DI126" s="853"/>
      <c r="DJ126" s="853"/>
      <c r="DK126" s="853"/>
      <c r="DL126" s="853">
        <v>433344</v>
      </c>
      <c r="DM126" s="853"/>
      <c r="DN126" s="853"/>
      <c r="DO126" s="853"/>
      <c r="DP126" s="853"/>
      <c r="DQ126" s="853">
        <v>312287</v>
      </c>
      <c r="DR126" s="853"/>
      <c r="DS126" s="853"/>
      <c r="DT126" s="853"/>
      <c r="DU126" s="853"/>
      <c r="DV126" s="830">
        <v>2.1</v>
      </c>
      <c r="DW126" s="830"/>
      <c r="DX126" s="830"/>
      <c r="DY126" s="830"/>
      <c r="DZ126" s="831"/>
    </row>
    <row r="127" spans="1:130" s="230" customFormat="1" ht="26.25" customHeight="1" x14ac:dyDescent="0.15">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449</v>
      </c>
      <c r="AB127" s="816"/>
      <c r="AC127" s="816"/>
      <c r="AD127" s="816"/>
      <c r="AE127" s="817"/>
      <c r="AF127" s="818" t="s">
        <v>395</v>
      </c>
      <c r="AG127" s="816"/>
      <c r="AH127" s="816"/>
      <c r="AI127" s="816"/>
      <c r="AJ127" s="817"/>
      <c r="AK127" s="818" t="s">
        <v>395</v>
      </c>
      <c r="AL127" s="816"/>
      <c r="AM127" s="816"/>
      <c r="AN127" s="816"/>
      <c r="AO127" s="817"/>
      <c r="AP127" s="860" t="s">
        <v>453</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395</v>
      </c>
      <c r="DH127" s="853"/>
      <c r="DI127" s="853"/>
      <c r="DJ127" s="853"/>
      <c r="DK127" s="853"/>
      <c r="DL127" s="853" t="s">
        <v>132</v>
      </c>
      <c r="DM127" s="853"/>
      <c r="DN127" s="853"/>
      <c r="DO127" s="853"/>
      <c r="DP127" s="853"/>
      <c r="DQ127" s="853" t="s">
        <v>395</v>
      </c>
      <c r="DR127" s="853"/>
      <c r="DS127" s="853"/>
      <c r="DT127" s="853"/>
      <c r="DU127" s="853"/>
      <c r="DV127" s="830" t="s">
        <v>132</v>
      </c>
      <c r="DW127" s="830"/>
      <c r="DX127" s="830"/>
      <c r="DY127" s="830"/>
      <c r="DZ127" s="831"/>
    </row>
    <row r="128" spans="1:130" s="230" customFormat="1" ht="26.25" customHeight="1" thickBot="1" x14ac:dyDescent="0.2">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v>1353996</v>
      </c>
      <c r="AB128" s="837"/>
      <c r="AC128" s="837"/>
      <c r="AD128" s="837"/>
      <c r="AE128" s="838"/>
      <c r="AF128" s="839">
        <v>1079170</v>
      </c>
      <c r="AG128" s="837"/>
      <c r="AH128" s="837"/>
      <c r="AI128" s="837"/>
      <c r="AJ128" s="838"/>
      <c r="AK128" s="839">
        <v>855535</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132</v>
      </c>
      <c r="BG128" s="823"/>
      <c r="BH128" s="823"/>
      <c r="BI128" s="823"/>
      <c r="BJ128" s="823"/>
      <c r="BK128" s="823"/>
      <c r="BL128" s="846"/>
      <c r="BM128" s="822">
        <v>12.61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395</v>
      </c>
      <c r="DH128" s="827"/>
      <c r="DI128" s="827"/>
      <c r="DJ128" s="827"/>
      <c r="DK128" s="827"/>
      <c r="DL128" s="827" t="s">
        <v>132</v>
      </c>
      <c r="DM128" s="827"/>
      <c r="DN128" s="827"/>
      <c r="DO128" s="827"/>
      <c r="DP128" s="827"/>
      <c r="DQ128" s="827" t="s">
        <v>449</v>
      </c>
      <c r="DR128" s="827"/>
      <c r="DS128" s="827"/>
      <c r="DT128" s="827"/>
      <c r="DU128" s="827"/>
      <c r="DV128" s="828" t="s">
        <v>132</v>
      </c>
      <c r="DW128" s="828"/>
      <c r="DX128" s="828"/>
      <c r="DY128" s="828"/>
      <c r="DZ128" s="829"/>
    </row>
    <row r="129" spans="1:131" s="230" customFormat="1" ht="26.25" customHeight="1" x14ac:dyDescent="0.15">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17272074</v>
      </c>
      <c r="AB129" s="816"/>
      <c r="AC129" s="816"/>
      <c r="AD129" s="816"/>
      <c r="AE129" s="817"/>
      <c r="AF129" s="818">
        <v>17908642</v>
      </c>
      <c r="AG129" s="816"/>
      <c r="AH129" s="816"/>
      <c r="AI129" s="816"/>
      <c r="AJ129" s="817"/>
      <c r="AK129" s="818">
        <v>17598552</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132</v>
      </c>
      <c r="BG129" s="807"/>
      <c r="BH129" s="807"/>
      <c r="BI129" s="807"/>
      <c r="BJ129" s="807"/>
      <c r="BK129" s="807"/>
      <c r="BL129" s="808"/>
      <c r="BM129" s="806">
        <v>17.61</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2575060</v>
      </c>
      <c r="AB130" s="816"/>
      <c r="AC130" s="816"/>
      <c r="AD130" s="816"/>
      <c r="AE130" s="817"/>
      <c r="AF130" s="818">
        <v>2550304</v>
      </c>
      <c r="AG130" s="816"/>
      <c r="AH130" s="816"/>
      <c r="AI130" s="816"/>
      <c r="AJ130" s="817"/>
      <c r="AK130" s="818">
        <v>2425060</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8.6999999999999993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14697014</v>
      </c>
      <c r="AB131" s="800"/>
      <c r="AC131" s="800"/>
      <c r="AD131" s="800"/>
      <c r="AE131" s="801"/>
      <c r="AF131" s="802">
        <v>15358338</v>
      </c>
      <c r="AG131" s="800"/>
      <c r="AH131" s="800"/>
      <c r="AI131" s="800"/>
      <c r="AJ131" s="801"/>
      <c r="AK131" s="802">
        <v>15173492</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v>6.1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6.9344517559999996</v>
      </c>
      <c r="AB132" s="781"/>
      <c r="AC132" s="781"/>
      <c r="AD132" s="781"/>
      <c r="AE132" s="782"/>
      <c r="AF132" s="783">
        <v>9.6586297289999994</v>
      </c>
      <c r="AG132" s="781"/>
      <c r="AH132" s="781"/>
      <c r="AI132" s="781"/>
      <c r="AJ132" s="782"/>
      <c r="AK132" s="783">
        <v>9.5229298569999994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8.6999999999999993</v>
      </c>
      <c r="AB133" s="760"/>
      <c r="AC133" s="760"/>
      <c r="AD133" s="760"/>
      <c r="AE133" s="761"/>
      <c r="AF133" s="759">
        <v>8.5</v>
      </c>
      <c r="AG133" s="760"/>
      <c r="AH133" s="760"/>
      <c r="AI133" s="760"/>
      <c r="AJ133" s="761"/>
      <c r="AK133" s="759">
        <v>8.6999999999999993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eVwl9H1OFoXSb4v3VcsxV9FsgESzCZelmdFh6Nhhv1AgPyfMBM0eRhq8COnM6y6LKo6NTsV8Y1nUTuMj2XA+g==" saltValue="x6CX5N8pORaEq06Zdvuk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1mbdrTcnS+9Y49atttX513EGJlQ32hkK/Yj+eel2dxujWY97AWeFtavvdTbY9VsEHKQwe8Ow5/VwJyEU/nFtg==" saltValue="cNu3iuvHVjJcGO3fPuJf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VaO9FzxIdJThrkHzmBdx+d6xHEn608PaFj9G6lKw2hufrNO193O1jpmUrScvxhKR11wk8uJogLZnRmhy7QGrA==" saltValue="UHf3o5b16DxJixClOwDR+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508</v>
      </c>
      <c r="AP7" s="272"/>
      <c r="AQ7" s="273" t="s">
        <v>509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510</v>
      </c>
      <c r="AQ8" s="279" t="s">
        <v>511</v>
      </c>
      <c r="AR8" s="280" t="s">
        <v>512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513</v>
      </c>
      <c r="AL9" s="1167"/>
      <c r="AM9" s="1167"/>
      <c r="AN9" s="1168"/>
      <c r="AO9" s="281">
        <v>4629554</v>
      </c>
      <c r="AP9" s="281">
        <v>63175</v>
      </c>
      <c r="AQ9" s="282">
        <v>65316</v>
      </c>
      <c r="AR9" s="283">
        <v>-3.3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514</v>
      </c>
      <c r="AL10" s="1167"/>
      <c r="AM10" s="1167"/>
      <c r="AN10" s="1168"/>
      <c r="AO10" s="284">
        <v>80973</v>
      </c>
      <c r="AP10" s="284">
        <v>1105</v>
      </c>
      <c r="AQ10" s="285">
        <v>6075</v>
      </c>
      <c r="AR10" s="286">
        <v>-81.8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515</v>
      </c>
      <c r="AL11" s="1167"/>
      <c r="AM11" s="1167"/>
      <c r="AN11" s="1168"/>
      <c r="AO11" s="284">
        <v>489319</v>
      </c>
      <c r="AP11" s="284">
        <v>6677</v>
      </c>
      <c r="AQ11" s="285">
        <v>1232</v>
      </c>
      <c r="AR11" s="286">
        <v>442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516</v>
      </c>
      <c r="AL12" s="1167"/>
      <c r="AM12" s="1167"/>
      <c r="AN12" s="1168"/>
      <c r="AO12" s="284" t="s">
        <v>517</v>
      </c>
      <c r="AP12" s="284" t="s">
        <v>517</v>
      </c>
      <c r="AQ12" s="285">
        <v>18</v>
      </c>
      <c r="AR12" s="286" t="s">
        <v>517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518</v>
      </c>
      <c r="AL13" s="1167"/>
      <c r="AM13" s="1167"/>
      <c r="AN13" s="1168"/>
      <c r="AO13" s="284">
        <v>152869</v>
      </c>
      <c r="AP13" s="284">
        <v>2086</v>
      </c>
      <c r="AQ13" s="285">
        <v>2791</v>
      </c>
      <c r="AR13" s="286">
        <v>-25.3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519</v>
      </c>
      <c r="AL14" s="1167"/>
      <c r="AM14" s="1167"/>
      <c r="AN14" s="1168"/>
      <c r="AO14" s="284">
        <v>128174</v>
      </c>
      <c r="AP14" s="284">
        <v>1749</v>
      </c>
      <c r="AQ14" s="285">
        <v>1364</v>
      </c>
      <c r="AR14" s="286">
        <v>28.2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520</v>
      </c>
      <c r="AL15" s="1170"/>
      <c r="AM15" s="1170"/>
      <c r="AN15" s="1171"/>
      <c r="AO15" s="284">
        <v>-186657</v>
      </c>
      <c r="AP15" s="284">
        <v>-2547</v>
      </c>
      <c r="AQ15" s="285">
        <v>-4006</v>
      </c>
      <c r="AR15" s="286">
        <v>-36.4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5294232</v>
      </c>
      <c r="AP16" s="284">
        <v>72245</v>
      </c>
      <c r="AQ16" s="285">
        <v>72790</v>
      </c>
      <c r="AR16" s="286">
        <v>-0.7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525</v>
      </c>
      <c r="AL21" s="1173"/>
      <c r="AM21" s="1173"/>
      <c r="AN21" s="1174"/>
      <c r="AO21" s="297">
        <v>6.56</v>
      </c>
      <c r="AP21" s="298">
        <v>6.54</v>
      </c>
      <c r="AQ21" s="299">
        <v>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526</v>
      </c>
      <c r="AL22" s="1173"/>
      <c r="AM22" s="1173"/>
      <c r="AN22" s="1174"/>
      <c r="AO22" s="302">
        <v>95.4</v>
      </c>
      <c r="AP22" s="303">
        <v>98.3</v>
      </c>
      <c r="AQ22" s="304">
        <v>-2.9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527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508</v>
      </c>
      <c r="AP30" s="272"/>
      <c r="AQ30" s="273" t="s">
        <v>509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510</v>
      </c>
      <c r="AQ31" s="279" t="s">
        <v>511</v>
      </c>
      <c r="AR31" s="280" t="s">
        <v>512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530</v>
      </c>
      <c r="AL32" s="1157"/>
      <c r="AM32" s="1157"/>
      <c r="AN32" s="1158"/>
      <c r="AO32" s="312">
        <v>2756768</v>
      </c>
      <c r="AP32" s="312">
        <v>37619</v>
      </c>
      <c r="AQ32" s="313">
        <v>35011</v>
      </c>
      <c r="AR32" s="314">
        <v>7.4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531</v>
      </c>
      <c r="AL33" s="1157"/>
      <c r="AM33" s="1157"/>
      <c r="AN33" s="1158"/>
      <c r="AO33" s="312" t="s">
        <v>517</v>
      </c>
      <c r="AP33" s="312" t="s">
        <v>517</v>
      </c>
      <c r="AQ33" s="313" t="s">
        <v>517</v>
      </c>
      <c r="AR33" s="314" t="s">
        <v>517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532</v>
      </c>
      <c r="AL34" s="1157"/>
      <c r="AM34" s="1157"/>
      <c r="AN34" s="1158"/>
      <c r="AO34" s="312" t="s">
        <v>517</v>
      </c>
      <c r="AP34" s="312" t="s">
        <v>517</v>
      </c>
      <c r="AQ34" s="313">
        <v>4</v>
      </c>
      <c r="AR34" s="314" t="s">
        <v>517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533</v>
      </c>
      <c r="AL35" s="1157"/>
      <c r="AM35" s="1157"/>
      <c r="AN35" s="1158"/>
      <c r="AO35" s="312">
        <v>1409956</v>
      </c>
      <c r="AP35" s="312">
        <v>19240</v>
      </c>
      <c r="AQ35" s="313">
        <v>8351</v>
      </c>
      <c r="AR35" s="314">
        <v>130.4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534</v>
      </c>
      <c r="AL36" s="1157"/>
      <c r="AM36" s="1157"/>
      <c r="AN36" s="1158"/>
      <c r="AO36" s="312">
        <v>113080</v>
      </c>
      <c r="AP36" s="312">
        <v>1543</v>
      </c>
      <c r="AQ36" s="313">
        <v>1645</v>
      </c>
      <c r="AR36" s="314">
        <v>-6.2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535</v>
      </c>
      <c r="AL37" s="1157"/>
      <c r="AM37" s="1157"/>
      <c r="AN37" s="1158"/>
      <c r="AO37" s="312">
        <v>445752</v>
      </c>
      <c r="AP37" s="312">
        <v>6083</v>
      </c>
      <c r="AQ37" s="313">
        <v>1050</v>
      </c>
      <c r="AR37" s="314">
        <v>479.3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536</v>
      </c>
      <c r="AL38" s="1160"/>
      <c r="AM38" s="1160"/>
      <c r="AN38" s="1161"/>
      <c r="AO38" s="315" t="s">
        <v>517</v>
      </c>
      <c r="AP38" s="315" t="s">
        <v>517</v>
      </c>
      <c r="AQ38" s="316">
        <v>1</v>
      </c>
      <c r="AR38" s="304" t="s">
        <v>517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537</v>
      </c>
      <c r="AL39" s="1160"/>
      <c r="AM39" s="1160"/>
      <c r="AN39" s="1161"/>
      <c r="AO39" s="312">
        <v>-855535</v>
      </c>
      <c r="AP39" s="312">
        <v>-11675</v>
      </c>
      <c r="AQ39" s="313">
        <v>-5851</v>
      </c>
      <c r="AR39" s="314">
        <v>99.5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538</v>
      </c>
      <c r="AL40" s="1157"/>
      <c r="AM40" s="1157"/>
      <c r="AN40" s="1158"/>
      <c r="AO40" s="312">
        <v>-2425060</v>
      </c>
      <c r="AP40" s="312">
        <v>-33092</v>
      </c>
      <c r="AQ40" s="313">
        <v>-27858</v>
      </c>
      <c r="AR40" s="314">
        <v>18.8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302</v>
      </c>
      <c r="AL41" s="1163"/>
      <c r="AM41" s="1163"/>
      <c r="AN41" s="1164"/>
      <c r="AO41" s="312">
        <v>1444961</v>
      </c>
      <c r="AP41" s="312">
        <v>19718</v>
      </c>
      <c r="AQ41" s="313">
        <v>12351</v>
      </c>
      <c r="AR41" s="314">
        <v>59.6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508</v>
      </c>
      <c r="AN49" s="1151" t="s">
        <v>542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543</v>
      </c>
      <c r="AO50" s="329" t="s">
        <v>544</v>
      </c>
      <c r="AP50" s="330" t="s">
        <v>545</v>
      </c>
      <c r="AQ50" s="331" t="s">
        <v>546</v>
      </c>
      <c r="AR50" s="332" t="s">
        <v>547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913313</v>
      </c>
      <c r="AN51" s="334">
        <v>12206</v>
      </c>
      <c r="AO51" s="335">
        <v>-61.7</v>
      </c>
      <c r="AP51" s="336">
        <v>41934</v>
      </c>
      <c r="AQ51" s="337">
        <v>-12.3</v>
      </c>
      <c r="AR51" s="338">
        <v>-49.4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645322</v>
      </c>
      <c r="AN52" s="342">
        <v>8625</v>
      </c>
      <c r="AO52" s="343">
        <v>-67.8</v>
      </c>
      <c r="AP52" s="344">
        <v>23352</v>
      </c>
      <c r="AQ52" s="345">
        <v>-9.6999999999999993</v>
      </c>
      <c r="AR52" s="346">
        <v>-58.1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1079971</v>
      </c>
      <c r="AN53" s="334">
        <v>14476</v>
      </c>
      <c r="AO53" s="335">
        <v>18.600000000000001</v>
      </c>
      <c r="AP53" s="336">
        <v>45588</v>
      </c>
      <c r="AQ53" s="337">
        <v>8.6999999999999993</v>
      </c>
      <c r="AR53" s="338">
        <v>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834902</v>
      </c>
      <c r="AN54" s="342">
        <v>11191</v>
      </c>
      <c r="AO54" s="343">
        <v>29.8</v>
      </c>
      <c r="AP54" s="344">
        <v>24150</v>
      </c>
      <c r="AQ54" s="345">
        <v>3.4</v>
      </c>
      <c r="AR54" s="346">
        <v>26.4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2134596</v>
      </c>
      <c r="AN55" s="334">
        <v>28710</v>
      </c>
      <c r="AO55" s="335">
        <v>98.3</v>
      </c>
      <c r="AP55" s="336">
        <v>45483</v>
      </c>
      <c r="AQ55" s="337">
        <v>-0.2</v>
      </c>
      <c r="AR55" s="338">
        <v>98.5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998578</v>
      </c>
      <c r="AN56" s="342">
        <v>13431</v>
      </c>
      <c r="AO56" s="343">
        <v>20</v>
      </c>
      <c r="AP56" s="344">
        <v>24241</v>
      </c>
      <c r="AQ56" s="345">
        <v>0.4</v>
      </c>
      <c r="AR56" s="346">
        <v>19.600000000000001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3100730</v>
      </c>
      <c r="AN57" s="334">
        <v>42011</v>
      </c>
      <c r="AO57" s="335">
        <v>46.3</v>
      </c>
      <c r="AP57" s="336">
        <v>45945</v>
      </c>
      <c r="AQ57" s="337">
        <v>1</v>
      </c>
      <c r="AR57" s="338">
        <v>45.3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1692869</v>
      </c>
      <c r="AN58" s="342">
        <v>22936</v>
      </c>
      <c r="AO58" s="343">
        <v>70.8</v>
      </c>
      <c r="AP58" s="344">
        <v>25180</v>
      </c>
      <c r="AQ58" s="345">
        <v>3.9</v>
      </c>
      <c r="AR58" s="346">
        <v>66.900000000000006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2912283</v>
      </c>
      <c r="AN59" s="334">
        <v>39741</v>
      </c>
      <c r="AO59" s="335">
        <v>-5.4</v>
      </c>
      <c r="AP59" s="336">
        <v>44475</v>
      </c>
      <c r="AQ59" s="337">
        <v>-3.2</v>
      </c>
      <c r="AR59" s="338">
        <v>-2.2000000000000002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1576053</v>
      </c>
      <c r="AN60" s="342">
        <v>21507</v>
      </c>
      <c r="AO60" s="343">
        <v>-6.2</v>
      </c>
      <c r="AP60" s="344">
        <v>24780</v>
      </c>
      <c r="AQ60" s="345">
        <v>-1.6</v>
      </c>
      <c r="AR60" s="346">
        <v>-4.5999999999999996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2028179</v>
      </c>
      <c r="AN61" s="349">
        <v>27429</v>
      </c>
      <c r="AO61" s="350">
        <v>19.2</v>
      </c>
      <c r="AP61" s="351">
        <v>44685</v>
      </c>
      <c r="AQ61" s="352">
        <v>-1.2</v>
      </c>
      <c r="AR61" s="338">
        <v>20.399999999999999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1149545</v>
      </c>
      <c r="AN62" s="342">
        <v>15538</v>
      </c>
      <c r="AO62" s="343">
        <v>9.3000000000000007</v>
      </c>
      <c r="AP62" s="344">
        <v>24341</v>
      </c>
      <c r="AQ62" s="345">
        <v>-0.7</v>
      </c>
      <c r="AR62" s="346">
        <v>10</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Rv7dKJAF1fdjuzmMaLpv+mGU8vKDJqFR3XkgsQDDpeJ1O3HgdssGYYlo8EbBbw3mK8Vb7ZgX9QyO27O3ouMgQ==" saltValue="JRfxCN5Vy+gd60UfteEni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556</v>
      </c>
    </row>
    <row r="121" spans="125:125" ht="13.5" hidden="1" customHeight="1" x14ac:dyDescent="0.15">
      <c r="DU121" s="259"/>
    </row>
  </sheetData>
  <sheetProtection algorithmName="SHA-512" hashValue="xQBxhrrHeSznzOGUKUNqNCQ6xw80E08osNwb1QQKQEfPGZynHx3Ga6GmPnqh29aj6FotiQ4yA37HVFTpF+zb6w==" saltValue="bYBRGz8J00uDqMCp7HuD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557</v>
      </c>
    </row>
  </sheetData>
  <sheetProtection algorithmName="SHA-512" hashValue="mfawbFAuFdoo11UChnW5eYM8WfO08/wPkM37uV8fQs6Ld2hlnJSQ0g0ifQynzJsb8AAF7j5/qNKWznVI8sCykA==" saltValue="w1vd4V3Tm7iN39icHYRu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75" t="s">
        <v>3</v>
      </c>
      <c r="D47" s="1175"/>
      <c r="E47" s="1176"/>
      <c r="F47" s="11">
        <v>13.39</v>
      </c>
      <c r="G47" s="12">
        <v>17.71</v>
      </c>
      <c r="H47" s="12">
        <v>19.489999999999998</v>
      </c>
      <c r="I47" s="12">
        <v>24.23</v>
      </c>
      <c r="J47" s="13">
        <v>27.47</v>
      </c>
    </row>
    <row r="48" spans="2:10" ht="57.75" customHeight="1" x14ac:dyDescent="0.15">
      <c r="B48" s="14"/>
      <c r="C48" s="1177" t="s">
        <v>4</v>
      </c>
      <c r="D48" s="1177"/>
      <c r="E48" s="1178"/>
      <c r="F48" s="15">
        <v>2.04</v>
      </c>
      <c r="G48" s="16">
        <v>2.7</v>
      </c>
      <c r="H48" s="16">
        <v>2.02</v>
      </c>
      <c r="I48" s="16">
        <v>1.92</v>
      </c>
      <c r="J48" s="17">
        <v>1.81</v>
      </c>
    </row>
    <row r="49" spans="2:10" ht="57.75" customHeight="1" thickBot="1" x14ac:dyDescent="0.2">
      <c r="B49" s="18"/>
      <c r="C49" s="1179" t="s">
        <v>5</v>
      </c>
      <c r="D49" s="1179"/>
      <c r="E49" s="1180"/>
      <c r="F49" s="19">
        <v>3.27</v>
      </c>
      <c r="G49" s="20">
        <v>5.03</v>
      </c>
      <c r="H49" s="20">
        <v>1.77</v>
      </c>
      <c r="I49" s="20">
        <v>5.42</v>
      </c>
      <c r="J49" s="21">
        <v>2.66</v>
      </c>
    </row>
    <row r="50" spans="2:10" x14ac:dyDescent="0.15"/>
  </sheetData>
  <sheetProtection algorithmName="SHA-512" hashValue="gamaYf21TK1HF2Ocl0b6kX4juGdKFfJNpb+4Iw1HebaveIM67ba4nYNUA1H/wVTW4R2ZCeMKsVtjw5ysK/Fqpw==" saltValue="bs4Pr7MKMjWL2f5oFmeb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2025-03-21T01:21:00Z</dcterms:modified>
</cp:coreProperties>
</file>