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8"/>
  <workbookPr/>
  <mc:AlternateContent xmlns:mc="http://schemas.openxmlformats.org/markup-compatibility/2006">
    <mc:Choice Requires="x15">
      <x15ac:absPath xmlns:x15ac="http://schemas.microsoft.com/office/spreadsheetml/2010/11/ac" url="\\svgfile\課別共有\水道課\★総務係\▲照会関係\令和3年　財政\未回答　経営比較分析表\★回答\"/>
    </mc:Choice>
  </mc:AlternateContent>
  <xr:revisionPtr revIDLastSave="0" documentId="13_ncr:1_{7B4E80EA-8671-4A95-BDA4-13B1C0D5517C}" xr6:coauthVersionLast="36" xr6:coauthVersionMax="36" xr10:uidLastSave="{00000000-0000-0000-0000-000000000000}"/>
  <workbookProtection workbookAlgorithmName="SHA-512" workbookHashValue="HFu953RgwO1/VjAZhENNQo01Z66LuxSxR4ksRSAYb2qC84ccfGFegFesKtwq6DAssGerUbbAIHu097lL6bjhuA==" workbookSaltValue="yut9H6vVcTm+O7/4n72wrQ==" workbookSpinCount="100000" lockStructure="1"/>
  <bookViews>
    <workbookView xWindow="0" yWindow="0" windowWidth="15360" windowHeight="763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R6" i="5"/>
  <c r="Q6" i="5"/>
  <c r="P6" i="5"/>
  <c r="O6" i="5"/>
  <c r="I10" i="4" s="1"/>
  <c r="N6" i="5"/>
  <c r="M6" i="5"/>
  <c r="L6" i="5"/>
  <c r="W8" i="4" s="1"/>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F85" i="4"/>
  <c r="E85" i="4"/>
  <c r="BB10" i="4"/>
  <c r="AT10" i="4"/>
  <c r="AL10" i="4"/>
  <c r="W10" i="4"/>
  <c r="P10" i="4"/>
  <c r="B10" i="4"/>
  <c r="AT8" i="4"/>
  <c r="AL8" i="4"/>
  <c r="AD8" i="4"/>
  <c r="P8" i="4"/>
  <c r="I8" i="4"/>
  <c r="B8" i="4"/>
</calcChain>
</file>

<file path=xl/sharedStrings.xml><?xml version="1.0" encoding="utf-8"?>
<sst xmlns="http://schemas.openxmlformats.org/spreadsheetml/2006/main" count="228" uniqueCount="114">
  <si>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</si>
  <si>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</si>
  <si>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</si>
  <si>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</si>
  <si>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</si>
  <si>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</si>
  <si>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</si>
  <si>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</si>
  <si>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</si>
  <si>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</si>
  <si>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</si>
  <si>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</si>
  <si>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</si>
  <si>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</si>
  <si>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</si>
  <si>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</si>
  <si>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</si>
  <si>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</si>
  <si>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</si>
  <si>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</si>
  <si>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</si>
  <si>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</si>
  <si>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</si>
  <si>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</si>
  <si>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</si>
  <si>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</si>
  <si>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</si>
  <si>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</si>
  <si>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</si>
  <si>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</si>
  <si>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</si>
  <si>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</si>
  <si>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</si>
  <si>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</si>
  <si>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</si>
  <si>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</si>
  <si>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</si>
  <si>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</si>
  <si>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</si>
  <si>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</si>
  <si>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</si>
  <si>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</si>
  <si>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</si>
  <si>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</si>
  <si>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</si>
  <si>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</si>
  <si>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</si>
  <si>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</si>
  <si>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</si>
  <si>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</si>
  <si>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</si>
  <si>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</si>
  <si>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</si>
  <si>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</si>
  <si>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</si>
  <si>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</si>
  <si>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</si>
  <si>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</si>
  <si>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</si>
  <si>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</si>
  <si>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</si>
  <si>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</si>
  <si>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</si>
  <si>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</si>
  <si>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</si>
  <si>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</si>
  <si>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</si>
  <si>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</si>
  <si>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</si>
  <si>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</si>
  <si>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</si>
  <si>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</si>
  <si>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</si>
  <si>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</si>
  <si>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</si>
  <si>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</si>
  <si>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</si>
  <si>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</si>
  <si>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</si>
  <si>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</si>
  <si>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</si>
  <si>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</si>
  <si>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</si>
  <si>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</si>
  <si>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</si>
  <si>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</si>
  <si>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</si>
  <si>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</si>
  <si>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</si>
  <si>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</si>
  <si>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</si>
  <si>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</si>
  <si>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</si>
  <si>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泉大津市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</si>
  <si>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</si>
  <si>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</si>
  <si>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</si>
  <si>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</si>
  <si>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</si>
  <si>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</si>
  <si>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</si>
  <si>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</si>
  <si>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</si>
  <si>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</si>
  <si>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</si>
  <si>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</si>
  <si>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</si>
  <si>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</si>
  <si>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</si>
  <si>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</si>
  <si>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</si>
  <si>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r>
      <t xml:space="preserve">  ①経常収支比率は、前年度より0.9ポイントの増、引き続いて全国平均及び類似団体平均値を上回っており、比較的良好な経営状況であると考えます。
  ②累積欠損金比率は0％で、累積欠損金は発生していません。以前は、配水場更新整備事業費が多額となり、全国平均を大きく上回っていましたが、平成22年度より策定した収支計画の効果に加え平成26年度の会計基準の見直しにより欠損金の解消が図られ、以後、発生していません。
  ③流動比率は500％を超えており、短期的な支払能力は十分であると考えます。
  ④企業債残高対給水収益比率は、前年度に比べ13.7ポイント増となっていますが、これは、企業債発行額を償還額以内に抑制することで、企業債残高は減少したものの、新型コロナウイルス感染症支援対策として水道基本料金の減額を実施したことで給水収益の減少額が大きかったことによるものです。
  ⑤料金回収率については、給水収益の減により供給単価が減少したことで前年度に比べ7.1ポイントの減となっているものの、類似団体平均値を上回る基準で推移しています。
  ⑥給水原価は、人件費及び物件費の減などにより前年度に比べて2.75円の減となっており、全国平均及び類似団体平均値を下回っています</t>
    </r>
    <r>
      <rPr>
        <sz val="10"/>
        <rFont val="ＭＳ Ｐゴシック"/>
        <family val="3"/>
        <charset val="128"/>
      </rPr>
      <t>。</t>
    </r>
    <r>
      <rPr>
        <sz val="10"/>
        <rFont val="ＭＳ ゴシック"/>
        <family val="3"/>
        <charset val="128"/>
      </rPr>
      <t xml:space="preserve">
  ⑦施設利用率は、水需要の増加により前年度より0.27ポイント増加したものの、全国平均及び類似団体平均値を下回っています。
  ⑧有収率については、前年度に比べて0.15ポイント増加し、引き続いて全国平均及び類似団体平均値よりも高い数値を維持しています。</t>
    </r>
    <rPh sb="3" eb="5">
      <t>ケイジョウ</t>
    </rPh>
    <rPh sb="5" eb="7">
      <t>シュウシ</t>
    </rPh>
    <rPh sb="7" eb="9">
      <t>ヒリツ</t>
    </rPh>
    <rPh sb="11" eb="13">
      <t>ゼンネン</t>
    </rPh>
    <rPh sb="13" eb="14">
      <t>ド</t>
    </rPh>
    <rPh sb="24" eb="25">
      <t>ゾウ</t>
    </rPh>
    <rPh sb="26" eb="27">
      <t>ヒ</t>
    </rPh>
    <rPh sb="28" eb="29">
      <t>ツヅ</t>
    </rPh>
    <rPh sb="31" eb="33">
      <t>ゼンコク</t>
    </rPh>
    <rPh sb="33" eb="35">
      <t>ヘイキン</t>
    </rPh>
    <rPh sb="35" eb="36">
      <t>オヨ</t>
    </rPh>
    <rPh sb="37" eb="39">
      <t>ルイジ</t>
    </rPh>
    <rPh sb="39" eb="41">
      <t>ダンタイ</t>
    </rPh>
    <rPh sb="41" eb="44">
      <t>ヘイキンチ</t>
    </rPh>
    <rPh sb="45" eb="47">
      <t>ウワマワ</t>
    </rPh>
    <rPh sb="52" eb="55">
      <t>ヒカクテキ</t>
    </rPh>
    <rPh sb="55" eb="57">
      <t>リョウコウ</t>
    </rPh>
    <rPh sb="58" eb="60">
      <t>ケイエイ</t>
    </rPh>
    <rPh sb="60" eb="62">
      <t>ジョウキョウ</t>
    </rPh>
    <rPh sb="66" eb="67">
      <t>カンガ</t>
    </rPh>
    <rPh sb="75" eb="77">
      <t>ルイセキ</t>
    </rPh>
    <rPh sb="79" eb="80">
      <t>キン</t>
    </rPh>
    <rPh sb="87" eb="89">
      <t>ルイセキ</t>
    </rPh>
    <rPh sb="89" eb="91">
      <t>ケッソン</t>
    </rPh>
    <rPh sb="91" eb="92">
      <t>キン</t>
    </rPh>
    <rPh sb="93" eb="95">
      <t>ハッセイ</t>
    </rPh>
    <rPh sb="102" eb="104">
      <t>イゼン</t>
    </rPh>
    <rPh sb="123" eb="125">
      <t>ゼンコク</t>
    </rPh>
    <rPh sb="125" eb="127">
      <t>ヘイキン</t>
    </rPh>
    <rPh sb="128" eb="129">
      <t>オオ</t>
    </rPh>
    <rPh sb="131" eb="133">
      <t>ウワマワ</t>
    </rPh>
    <rPh sb="141" eb="143">
      <t>ヘイセイ</t>
    </rPh>
    <rPh sb="145" eb="147">
      <t>ネンド</t>
    </rPh>
    <rPh sb="149" eb="151">
      <t>サクテイ</t>
    </rPh>
    <rPh sb="153" eb="155">
      <t>シュウシ</t>
    </rPh>
    <rPh sb="155" eb="157">
      <t>ケイカク</t>
    </rPh>
    <rPh sb="158" eb="160">
      <t>コウカ</t>
    </rPh>
    <rPh sb="161" eb="162">
      <t>クワ</t>
    </rPh>
    <rPh sb="163" eb="165">
      <t>ヘイセイ</t>
    </rPh>
    <rPh sb="167" eb="169">
      <t>ネンド</t>
    </rPh>
    <rPh sb="170" eb="172">
      <t>カイケイ</t>
    </rPh>
    <rPh sb="172" eb="174">
      <t>キジュン</t>
    </rPh>
    <rPh sb="181" eb="184">
      <t>ケッソンキン</t>
    </rPh>
    <rPh sb="185" eb="187">
      <t>カイショウ</t>
    </rPh>
    <rPh sb="188" eb="189">
      <t>ハカ</t>
    </rPh>
    <rPh sb="192" eb="194">
      <t>イゴ</t>
    </rPh>
    <rPh sb="195" eb="197">
      <t>ハッセイ</t>
    </rPh>
    <rPh sb="208" eb="210">
      <t>リュウドウ</t>
    </rPh>
    <rPh sb="210" eb="212">
      <t>ヒリツ</t>
    </rPh>
    <rPh sb="218" eb="219">
      <t>コ</t>
    </rPh>
    <rPh sb="224" eb="227">
      <t>タンキテキ</t>
    </rPh>
    <rPh sb="228" eb="230">
      <t>シハライ</t>
    </rPh>
    <rPh sb="230" eb="232">
      <t>ノウリョク</t>
    </rPh>
    <rPh sb="233" eb="235">
      <t>ジュウブン</t>
    </rPh>
    <rPh sb="239" eb="240">
      <t>カンガ</t>
    </rPh>
    <rPh sb="248" eb="250">
      <t>キギョウ</t>
    </rPh>
    <rPh sb="250" eb="251">
      <t>サイ</t>
    </rPh>
    <rPh sb="251" eb="253">
      <t>ザンダカ</t>
    </rPh>
    <rPh sb="253" eb="254">
      <t>タイ</t>
    </rPh>
    <rPh sb="254" eb="256">
      <t>キュウスイ</t>
    </rPh>
    <rPh sb="256" eb="258">
      <t>シュウエキ</t>
    </rPh>
    <rPh sb="258" eb="260">
      <t>ヒリツ</t>
    </rPh>
    <rPh sb="262" eb="263">
      <t>ゼン</t>
    </rPh>
    <rPh sb="263" eb="265">
      <t>ネンド</t>
    </rPh>
    <rPh sb="266" eb="267">
      <t>クラ</t>
    </rPh>
    <rPh sb="276" eb="277">
      <t>ゾウ</t>
    </rPh>
    <rPh sb="290" eb="292">
      <t>キギョウ</t>
    </rPh>
    <rPh sb="311" eb="313">
      <t>キギョウ</t>
    </rPh>
    <rPh sb="313" eb="314">
      <t>サイ</t>
    </rPh>
    <rPh sb="314" eb="316">
      <t>ザンダカ</t>
    </rPh>
    <rPh sb="325" eb="327">
      <t>シンガタ</t>
    </rPh>
    <rPh sb="334" eb="336">
      <t>カンセン</t>
    </rPh>
    <rPh sb="336" eb="337">
      <t>ショウ</t>
    </rPh>
    <rPh sb="337" eb="339">
      <t>シエン</t>
    </rPh>
    <rPh sb="339" eb="341">
      <t>タイサク</t>
    </rPh>
    <rPh sb="344" eb="346">
      <t>スイドウ</t>
    </rPh>
    <rPh sb="346" eb="348">
      <t>キホン</t>
    </rPh>
    <rPh sb="348" eb="350">
      <t>リョウキン</t>
    </rPh>
    <rPh sb="351" eb="353">
      <t>ゲンガク</t>
    </rPh>
    <rPh sb="354" eb="356">
      <t>ジッシ</t>
    </rPh>
    <rPh sb="361" eb="363">
      <t>キュウスイ</t>
    </rPh>
    <rPh sb="363" eb="365">
      <t>シュウエキ</t>
    </rPh>
    <rPh sb="366" eb="368">
      <t>ゲンショウ</t>
    </rPh>
    <rPh sb="368" eb="369">
      <t>ガク</t>
    </rPh>
    <rPh sb="370" eb="371">
      <t>オオ</t>
    </rPh>
    <rPh sb="389" eb="391">
      <t>リョウキン</t>
    </rPh>
    <rPh sb="391" eb="393">
      <t>カイシュウ</t>
    </rPh>
    <rPh sb="393" eb="394">
      <t>リツ</t>
    </rPh>
    <rPh sb="400" eb="402">
      <t>キュウスイ</t>
    </rPh>
    <rPh sb="402" eb="404">
      <t>シュウエキ</t>
    </rPh>
    <rPh sb="414" eb="416">
      <t>ゲンショウ</t>
    </rPh>
    <rPh sb="446" eb="448">
      <t>ルイジ</t>
    </rPh>
    <rPh sb="448" eb="450">
      <t>ダンタイ</t>
    </rPh>
    <rPh sb="450" eb="452">
      <t>ヘイキン</t>
    </rPh>
    <rPh sb="452" eb="453">
      <t>アタイ</t>
    </rPh>
    <rPh sb="454" eb="456">
      <t>ウワマワ</t>
    </rPh>
    <rPh sb="457" eb="459">
      <t>キジュン</t>
    </rPh>
    <rPh sb="472" eb="474">
      <t>キュウスイ</t>
    </rPh>
    <rPh sb="474" eb="476">
      <t>ヘイセイ</t>
    </rPh>
    <rPh sb="478" eb="481">
      <t>ジンケンヒ</t>
    </rPh>
    <rPh sb="481" eb="482">
      <t>オヨ</t>
    </rPh>
    <rPh sb="483" eb="486">
      <t>ブッケンヒ</t>
    </rPh>
    <rPh sb="487" eb="488">
      <t>ゲン</t>
    </rPh>
    <rPh sb="493" eb="494">
      <t>ゼン</t>
    </rPh>
    <rPh sb="494" eb="496">
      <t>ネンド</t>
    </rPh>
    <rPh sb="497" eb="498">
      <t>クラ</t>
    </rPh>
    <rPh sb="504" eb="505">
      <t>エン</t>
    </rPh>
    <rPh sb="506" eb="507">
      <t>ゲン</t>
    </rPh>
    <rPh sb="514" eb="516">
      <t>ゼンコク</t>
    </rPh>
    <rPh sb="516" eb="518">
      <t>ヘイキン</t>
    </rPh>
    <rPh sb="518" eb="519">
      <t>オヨ</t>
    </rPh>
    <rPh sb="520" eb="522">
      <t>ルイジ</t>
    </rPh>
    <rPh sb="522" eb="524">
      <t>ダンタイ</t>
    </rPh>
    <rPh sb="524" eb="527">
      <t>ヘイキンチ</t>
    </rPh>
    <rPh sb="528" eb="530">
      <t>シタマワ</t>
    </rPh>
    <rPh sb="551" eb="553">
      <t>ゾウカ</t>
    </rPh>
    <rPh sb="554" eb="555">
      <t>ツヅ</t>
    </rPh>
    <rPh sb="556" eb="559">
      <t>ゼンネンド</t>
    </rPh>
    <rPh sb="569" eb="571">
      <t>ゾウカ</t>
    </rPh>
    <rPh sb="576" eb="577">
      <t>オヨ</t>
    </rPh>
    <rPh sb="578" eb="580">
      <t>ルイジ</t>
    </rPh>
    <rPh sb="580" eb="582">
      <t>ダンタイ</t>
    </rPh>
    <rPh sb="582" eb="584">
      <t>ヘイキン</t>
    </rPh>
    <rPh sb="584" eb="585">
      <t>チ</t>
    </rPh>
    <rPh sb="598" eb="600">
      <t>ユウシュウ</t>
    </rPh>
    <rPh sb="600" eb="601">
      <t>リツ</t>
    </rPh>
    <rPh sb="607" eb="609">
      <t>ジンコウ</t>
    </rPh>
    <rPh sb="609" eb="611">
      <t>ゲンショウ</t>
    </rPh>
    <rPh sb="612" eb="613">
      <t>ゼン</t>
    </rPh>
    <rPh sb="613" eb="615">
      <t>ネンド</t>
    </rPh>
    <rPh sb="616" eb="617">
      <t>クラ</t>
    </rPh>
    <rPh sb="627" eb="629">
      <t>ゾウカ</t>
    </rPh>
    <rPh sb="630" eb="631">
      <t>オヨ</t>
    </rPh>
    <rPh sb="637" eb="639">
      <t>ルイジ</t>
    </rPh>
    <rPh sb="639" eb="641">
      <t>ダンタイ</t>
    </rPh>
    <rPh sb="641" eb="644">
      <t>ヘイキンチ</t>
    </rPh>
    <rPh sb="647" eb="648">
      <t>タカ</t>
    </rPh>
    <rPh sb="649" eb="651">
      <t>スウチ</t>
    </rPh>
    <rPh sb="652" eb="654">
      <t>イジ</t>
    </rPh>
    <phoneticPr fontId="7"/>
  </si>
  <si>
    <t xml:space="preserve">　高度成長期に布設した水道管の老朽化が進み、有形固定資産減価償却率は、類似団体と同じく上昇傾向にあります。また、管路経年化率は類似団体平均値を上回っており、他団体と比較すると老朽化が進んでいる状況であると考えられます。
　管路更新率については、類似団体平均値を下回っていましたが、老朽管布設替工事の進捗により前年度より0.21ポイント増加し、類似団体平均値を上回る0.69%となりました。
</t>
    <rPh sb="1" eb="3">
      <t>コウド</t>
    </rPh>
    <rPh sb="3" eb="5">
      <t>セイチョウ</t>
    </rPh>
    <rPh sb="5" eb="6">
      <t>キ</t>
    </rPh>
    <rPh sb="7" eb="9">
      <t>フセツ</t>
    </rPh>
    <rPh sb="11" eb="14">
      <t>スイドウカン</t>
    </rPh>
    <rPh sb="15" eb="18">
      <t>ロウキュウカ</t>
    </rPh>
    <rPh sb="19" eb="20">
      <t>スス</t>
    </rPh>
    <rPh sb="22" eb="24">
      <t>ユウケイ</t>
    </rPh>
    <rPh sb="24" eb="26">
      <t>コテイ</t>
    </rPh>
    <rPh sb="26" eb="28">
      <t>シサン</t>
    </rPh>
    <rPh sb="28" eb="30">
      <t>ゲンカ</t>
    </rPh>
    <rPh sb="30" eb="32">
      <t>ショウキャク</t>
    </rPh>
    <rPh sb="32" eb="33">
      <t>リツ</t>
    </rPh>
    <rPh sb="40" eb="41">
      <t>オナ</t>
    </rPh>
    <rPh sb="43" eb="45">
      <t>ジョウショウ</t>
    </rPh>
    <rPh sb="45" eb="47">
      <t>ケイコウ</t>
    </rPh>
    <rPh sb="56" eb="58">
      <t>カンロ</t>
    </rPh>
    <rPh sb="58" eb="61">
      <t>ケイネンカ</t>
    </rPh>
    <rPh sb="61" eb="62">
      <t>リツ</t>
    </rPh>
    <rPh sb="63" eb="67">
      <t>ルイジダンタイ</t>
    </rPh>
    <rPh sb="67" eb="70">
      <t>ヘイキンチ</t>
    </rPh>
    <rPh sb="71" eb="73">
      <t>ウワマワ</t>
    </rPh>
    <rPh sb="78" eb="79">
      <t>タ</t>
    </rPh>
    <rPh sb="79" eb="81">
      <t>ダンタイ</t>
    </rPh>
    <rPh sb="82" eb="84">
      <t>ヒカク</t>
    </rPh>
    <rPh sb="87" eb="90">
      <t>ロウキュウカ</t>
    </rPh>
    <rPh sb="91" eb="92">
      <t>スス</t>
    </rPh>
    <rPh sb="96" eb="98">
      <t>ジョウキョウ</t>
    </rPh>
    <rPh sb="102" eb="103">
      <t>カンガ</t>
    </rPh>
    <rPh sb="111" eb="113">
      <t>カンロ</t>
    </rPh>
    <rPh sb="113" eb="115">
      <t>コウシン</t>
    </rPh>
    <rPh sb="115" eb="116">
      <t>リツ</t>
    </rPh>
    <rPh sb="122" eb="124">
      <t>ルイジ</t>
    </rPh>
    <rPh sb="124" eb="126">
      <t>ダンタイ</t>
    </rPh>
    <rPh sb="126" eb="129">
      <t>ヘイキンチ</t>
    </rPh>
    <rPh sb="130" eb="132">
      <t>シタマワ</t>
    </rPh>
    <rPh sb="140" eb="142">
      <t>ロウキュウ</t>
    </rPh>
    <rPh sb="142" eb="143">
      <t>カン</t>
    </rPh>
    <rPh sb="143" eb="146">
      <t>フセツガ</t>
    </rPh>
    <rPh sb="146" eb="148">
      <t>コウジ</t>
    </rPh>
    <rPh sb="149" eb="151">
      <t>シンチョク</t>
    </rPh>
    <rPh sb="154" eb="157">
      <t>ゼンネンド</t>
    </rPh>
    <rPh sb="167" eb="169">
      <t>ゾウカ</t>
    </rPh>
    <rPh sb="179" eb="181">
      <t>ウワマワ</t>
    </rPh>
    <phoneticPr fontId="16"/>
  </si>
  <si>
    <t>　令和2年度においても黒字を計上しており、比較的安定した経営状態であると考えます。しかし、人口減少及び有収水量の減などによる料金収益の減が続く中、老朽化が進む施設更新のための財源を将来に渡って確保し続ける必要があります。
　安心、安全な水の供給を続けるためにも、中長期的な経営計画が求められており、本市においても、総務省より要請された「経営戦略」を策定し、整備計画及び同戦略に基づき、投資の最適化、平準化を図っているところです。現在、口径150㎜以上の配水管を対象にした整備計画に基づき、耐震化及びダウンサイジングを図りながら管路の更新を実施していますが、技術者不足が課題となるなか、令和3年度には大阪市との技術協力に関する連携協定を締結し、外部技術者の応援を仰ぐことで管路更新を推進し、更なる老朽化対策に努めます。</t>
    <rPh sb="1" eb="3">
      <t>レイワ</t>
    </rPh>
    <rPh sb="4" eb="6">
      <t>ネンド</t>
    </rPh>
    <rPh sb="11" eb="13">
      <t>クロジ</t>
    </rPh>
    <rPh sb="14" eb="16">
      <t>ケイジョウ</t>
    </rPh>
    <rPh sb="21" eb="24">
      <t>ヒカクテキ</t>
    </rPh>
    <rPh sb="24" eb="26">
      <t>アンテイ</t>
    </rPh>
    <rPh sb="28" eb="30">
      <t>ケイエイ</t>
    </rPh>
    <rPh sb="30" eb="32">
      <t>ジョウタイ</t>
    </rPh>
    <rPh sb="36" eb="37">
      <t>カンガ</t>
    </rPh>
    <rPh sb="45" eb="47">
      <t>ジンコウ</t>
    </rPh>
    <rPh sb="47" eb="49">
      <t>ゲンショウ</t>
    </rPh>
    <rPh sb="49" eb="50">
      <t>オヨ</t>
    </rPh>
    <rPh sb="51" eb="53">
      <t>ユウシュウ</t>
    </rPh>
    <rPh sb="53" eb="55">
      <t>スイリョウ</t>
    </rPh>
    <rPh sb="56" eb="57">
      <t>ゲン</t>
    </rPh>
    <rPh sb="62" eb="64">
      <t>リョウキン</t>
    </rPh>
    <rPh sb="64" eb="66">
      <t>シュウエキ</t>
    </rPh>
    <rPh sb="67" eb="68">
      <t>ゲン</t>
    </rPh>
    <rPh sb="69" eb="70">
      <t>ツヅ</t>
    </rPh>
    <rPh sb="71" eb="72">
      <t>ナカ</t>
    </rPh>
    <rPh sb="73" eb="76">
      <t>ロウキュウカ</t>
    </rPh>
    <rPh sb="77" eb="78">
      <t>スス</t>
    </rPh>
    <rPh sb="79" eb="81">
      <t>シセツ</t>
    </rPh>
    <rPh sb="81" eb="83">
      <t>コウシン</t>
    </rPh>
    <rPh sb="87" eb="89">
      <t>ザイゲン</t>
    </rPh>
    <rPh sb="90" eb="92">
      <t>ショウライ</t>
    </rPh>
    <rPh sb="93" eb="94">
      <t>ワタ</t>
    </rPh>
    <rPh sb="96" eb="98">
      <t>カクホ</t>
    </rPh>
    <rPh sb="99" eb="100">
      <t>ツヅ</t>
    </rPh>
    <rPh sb="102" eb="104">
      <t>ヒツヨウ</t>
    </rPh>
    <rPh sb="112" eb="114">
      <t>アンシン</t>
    </rPh>
    <rPh sb="115" eb="117">
      <t>アンゼン</t>
    </rPh>
    <rPh sb="118" eb="119">
      <t>ミズ</t>
    </rPh>
    <rPh sb="120" eb="122">
      <t>キョウキュウ</t>
    </rPh>
    <rPh sb="123" eb="124">
      <t>ツヅ</t>
    </rPh>
    <rPh sb="131" eb="132">
      <t>チュウ</t>
    </rPh>
    <rPh sb="132" eb="135">
      <t>チョウキテキ</t>
    </rPh>
    <rPh sb="136" eb="138">
      <t>ケイエイ</t>
    </rPh>
    <rPh sb="138" eb="140">
      <t>ケイカク</t>
    </rPh>
    <rPh sb="141" eb="142">
      <t>モト</t>
    </rPh>
    <rPh sb="149" eb="150">
      <t>ホン</t>
    </rPh>
    <rPh sb="150" eb="151">
      <t>シ</t>
    </rPh>
    <rPh sb="157" eb="160">
      <t>ソウムショウ</t>
    </rPh>
    <rPh sb="162" eb="164">
      <t>ヨウセイ</t>
    </rPh>
    <rPh sb="168" eb="170">
      <t>ケイエイ</t>
    </rPh>
    <rPh sb="170" eb="172">
      <t>センリャク</t>
    </rPh>
    <rPh sb="174" eb="176">
      <t>サクテイ</t>
    </rPh>
    <rPh sb="184" eb="185">
      <t>ドウ</t>
    </rPh>
    <rPh sb="214" eb="216">
      <t>ゲンザイ</t>
    </rPh>
    <rPh sb="292" eb="294">
      <t>レイワ</t>
    </rPh>
    <rPh sb="295" eb="297">
      <t>ネンド</t>
    </rPh>
    <rPh sb="321" eb="323">
      <t>ガイブ</t>
    </rPh>
    <rPh sb="323" eb="325">
      <t>ギジュツ</t>
    </rPh>
    <rPh sb="325" eb="326">
      <t>シャ</t>
    </rPh>
    <rPh sb="327" eb="329">
      <t>オウエン</t>
    </rPh>
    <rPh sb="330" eb="331">
      <t>アオ</t>
    </rPh>
    <rPh sb="335" eb="337">
      <t>カンロ</t>
    </rPh>
    <rPh sb="337" eb="339">
      <t>コウシン</t>
    </rPh>
    <rPh sb="340" eb="342">
      <t>スイシン</t>
    </rPh>
    <rPh sb="344" eb="345">
      <t>サラ</t>
    </rPh>
    <rPh sb="353" eb="354">
      <t>ツトカンロロウキュウカタイサクトク</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</si>
</sst>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5"/>
      <color theme="3"/>
      <name val="ＭＳ 明朝"/>
      <family val="2"/>
      <charset val="128"/>
    </font>
    <font>
      <sz val="10"/>
      <name val="ＭＳ ゴシック"/>
      <family val="3"/>
      <charset val="128"/>
    </font>
    <font>
      <sz val="10"/>
      <name val="ＭＳ Ｐ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7" fillId="0" borderId="9" xfId="0" applyFont="1" applyBorder="1" applyAlignment="1" applyProtection="1">
      <alignment horizontal="left" vertical="top" wrapText="1"/>
      <protection locked="0"/>
    </xf>
    <xf numFmtId="0" fontId="17" fillId="0" borderId="0" xfId="0" applyFont="1" applyBorder="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0.55000000000000004</c:v>
                </c:pt>
                <c:pt idx="1">
                  <c:v>0.59</c:v>
                </c:pt>
                <c:pt idx="2">
                  <c:v>0.21</c:v>
                </c:pt>
                <c:pt idx="3">
                  <c:v>0.48</c:v>
                </c:pt>
                <c:pt idx="4">
                  <c:v>0.69</c:v>
                </c:pt>
              </c:numCache>
            </c:numRef>
          </c:val>
          <c:extLst>
            <c:ext xmlns:c16="http://schemas.microsoft.com/office/drawing/2014/chart" uri="{C3380CC4-5D6E-409C-BE32-E72D297353CC}">
              <c16:uniqueId val="{00000000-60B5-43AA-BE43-F8B486CB66A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0.75</c:v>
                </c:pt>
                <c:pt idx="2">
                  <c:v>0.63</c:v>
                </c:pt>
                <c:pt idx="3">
                  <c:v>0.63</c:v>
                </c:pt>
                <c:pt idx="4">
                  <c:v>0.6</c:v>
                </c:pt>
              </c:numCache>
            </c:numRef>
          </c:val>
          <c:smooth val="0"/>
          <c:extLst>
            <c:ext xmlns:c16="http://schemas.microsoft.com/office/drawing/2014/chart" uri="{C3380CC4-5D6E-409C-BE32-E72D297353CC}">
              <c16:uniqueId val="{00000001-60B5-43AA-BE43-F8B486CB66A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53.98</c:v>
                </c:pt>
                <c:pt idx="1">
                  <c:v>53.47</c:v>
                </c:pt>
                <c:pt idx="2">
                  <c:v>53.03</c:v>
                </c:pt>
                <c:pt idx="3">
                  <c:v>52.3</c:v>
                </c:pt>
                <c:pt idx="4">
                  <c:v>52.57</c:v>
                </c:pt>
              </c:numCache>
            </c:numRef>
          </c:val>
          <c:extLst>
            <c:ext xmlns:c16="http://schemas.microsoft.com/office/drawing/2014/chart" uri="{C3380CC4-5D6E-409C-BE32-E72D297353CC}">
              <c16:uniqueId val="{00000000-AC78-433A-880E-11A5F404AE7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59.11</c:v>
                </c:pt>
                <c:pt idx="1">
                  <c:v>59.74</c:v>
                </c:pt>
                <c:pt idx="2">
                  <c:v>59.46</c:v>
                </c:pt>
                <c:pt idx="3">
                  <c:v>59.51</c:v>
                </c:pt>
                <c:pt idx="4">
                  <c:v>59.91</c:v>
                </c:pt>
              </c:numCache>
            </c:numRef>
          </c:val>
          <c:smooth val="0"/>
          <c:extLst>
            <c:ext xmlns:c16="http://schemas.microsoft.com/office/drawing/2014/chart" uri="{C3380CC4-5D6E-409C-BE32-E72D297353CC}">
              <c16:uniqueId val="{00000001-AC78-433A-880E-11A5F404AE7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93.11</c:v>
                </c:pt>
                <c:pt idx="1">
                  <c:v>92.93</c:v>
                </c:pt>
                <c:pt idx="2">
                  <c:v>93.19</c:v>
                </c:pt>
                <c:pt idx="3">
                  <c:v>93.31</c:v>
                </c:pt>
                <c:pt idx="4">
                  <c:v>93.46</c:v>
                </c:pt>
              </c:numCache>
            </c:numRef>
          </c:val>
          <c:extLst>
            <c:ext xmlns:c16="http://schemas.microsoft.com/office/drawing/2014/chart" uri="{C3380CC4-5D6E-409C-BE32-E72D297353CC}">
              <c16:uniqueId val="{00000000-03A0-4842-B6C6-81511B0C72A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87.91</c:v>
                </c:pt>
                <c:pt idx="1">
                  <c:v>87.28</c:v>
                </c:pt>
                <c:pt idx="2">
                  <c:v>87.41</c:v>
                </c:pt>
                <c:pt idx="3">
                  <c:v>87.08</c:v>
                </c:pt>
                <c:pt idx="4">
                  <c:v>87.26</c:v>
                </c:pt>
              </c:numCache>
            </c:numRef>
          </c:val>
          <c:smooth val="0"/>
          <c:extLst>
            <c:ext xmlns:c16="http://schemas.microsoft.com/office/drawing/2014/chart" uri="{C3380CC4-5D6E-409C-BE32-E72D297353CC}">
              <c16:uniqueId val="{00000001-03A0-4842-B6C6-81511B0C72A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121.28</c:v>
                </c:pt>
                <c:pt idx="1">
                  <c:v>119.88</c:v>
                </c:pt>
                <c:pt idx="2">
                  <c:v>127.37</c:v>
                </c:pt>
                <c:pt idx="3">
                  <c:v>119.63</c:v>
                </c:pt>
                <c:pt idx="4">
                  <c:v>120.49</c:v>
                </c:pt>
              </c:numCache>
            </c:numRef>
          </c:val>
          <c:extLst>
            <c:ext xmlns:c16="http://schemas.microsoft.com/office/drawing/2014/chart" uri="{C3380CC4-5D6E-409C-BE32-E72D297353CC}">
              <c16:uniqueId val="{00000000-AE3E-477C-B3DB-6D21599D2A9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113.16</c:v>
                </c:pt>
                <c:pt idx="1">
                  <c:v>112.15</c:v>
                </c:pt>
                <c:pt idx="2">
                  <c:v>111.44</c:v>
                </c:pt>
                <c:pt idx="3">
                  <c:v>111.17</c:v>
                </c:pt>
                <c:pt idx="4">
                  <c:v>110.91</c:v>
                </c:pt>
              </c:numCache>
            </c:numRef>
          </c:val>
          <c:smooth val="0"/>
          <c:extLst>
            <c:ext xmlns:c16="http://schemas.microsoft.com/office/drawing/2014/chart" uri="{C3380CC4-5D6E-409C-BE32-E72D297353CC}">
              <c16:uniqueId val="{00000001-AE3E-477C-B3DB-6D21599D2A9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43.76</c:v>
                </c:pt>
                <c:pt idx="1">
                  <c:v>45.17</c:v>
                </c:pt>
                <c:pt idx="2">
                  <c:v>46.7</c:v>
                </c:pt>
                <c:pt idx="3">
                  <c:v>47.44</c:v>
                </c:pt>
                <c:pt idx="4">
                  <c:v>48.72</c:v>
                </c:pt>
              </c:numCache>
            </c:numRef>
          </c:val>
          <c:extLst>
            <c:ext xmlns:c16="http://schemas.microsoft.com/office/drawing/2014/chart" uri="{C3380CC4-5D6E-409C-BE32-E72D297353CC}">
              <c16:uniqueId val="{00000000-8AB1-4F9F-A52B-63AF2AC62A1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46.88</c:v>
                </c:pt>
                <c:pt idx="1">
                  <c:v>46.94</c:v>
                </c:pt>
                <c:pt idx="2">
                  <c:v>47.62</c:v>
                </c:pt>
                <c:pt idx="3">
                  <c:v>48.55</c:v>
                </c:pt>
                <c:pt idx="4">
                  <c:v>49.2</c:v>
                </c:pt>
              </c:numCache>
            </c:numRef>
          </c:val>
          <c:smooth val="0"/>
          <c:extLst>
            <c:ext xmlns:c16="http://schemas.microsoft.com/office/drawing/2014/chart" uri="{C3380CC4-5D6E-409C-BE32-E72D297353CC}">
              <c16:uniqueId val="{00000001-8AB1-4F9F-A52B-63AF2AC62A1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25.82</c:v>
                </c:pt>
                <c:pt idx="1">
                  <c:v>26.39</c:v>
                </c:pt>
                <c:pt idx="2">
                  <c:v>26.24</c:v>
                </c:pt>
                <c:pt idx="3">
                  <c:v>27.38</c:v>
                </c:pt>
                <c:pt idx="4">
                  <c:v>27.97</c:v>
                </c:pt>
              </c:numCache>
            </c:numRef>
          </c:val>
          <c:extLst>
            <c:ext xmlns:c16="http://schemas.microsoft.com/office/drawing/2014/chart" uri="{C3380CC4-5D6E-409C-BE32-E72D297353CC}">
              <c16:uniqueId val="{00000000-F2E1-42AE-8D65-FFC8091AC76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13.39</c:v>
                </c:pt>
                <c:pt idx="1">
                  <c:v>14.48</c:v>
                </c:pt>
                <c:pt idx="2">
                  <c:v>16.27</c:v>
                </c:pt>
                <c:pt idx="3">
                  <c:v>17.11</c:v>
                </c:pt>
                <c:pt idx="4">
                  <c:v>18.329999999999998</c:v>
                </c:pt>
              </c:numCache>
            </c:numRef>
          </c:val>
          <c:smooth val="0"/>
          <c:extLst>
            <c:ext xmlns:c16="http://schemas.microsoft.com/office/drawing/2014/chart" uri="{C3380CC4-5D6E-409C-BE32-E72D297353CC}">
              <c16:uniqueId val="{00000001-F2E1-42AE-8D65-FFC8091AC76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9CB-4FCA-8D3A-971E5356233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0.68</c:v>
                </c:pt>
                <c:pt idx="1">
                  <c:v>1</c:v>
                </c:pt>
                <c:pt idx="2">
                  <c:v>1.03</c:v>
                </c:pt>
                <c:pt idx="3">
                  <c:v>0.78</c:v>
                </c:pt>
                <c:pt idx="4">
                  <c:v>0.92</c:v>
                </c:pt>
              </c:numCache>
            </c:numRef>
          </c:val>
          <c:smooth val="0"/>
          <c:extLst>
            <c:ext xmlns:c16="http://schemas.microsoft.com/office/drawing/2014/chart" uri="{C3380CC4-5D6E-409C-BE32-E72D297353CC}">
              <c16:uniqueId val="{00000001-49CB-4FCA-8D3A-971E5356233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462.01</c:v>
                </c:pt>
                <c:pt idx="1">
                  <c:v>521.53</c:v>
                </c:pt>
                <c:pt idx="2">
                  <c:v>595.17999999999995</c:v>
                </c:pt>
                <c:pt idx="3">
                  <c:v>561.69000000000005</c:v>
                </c:pt>
                <c:pt idx="4">
                  <c:v>593.4</c:v>
                </c:pt>
              </c:numCache>
            </c:numRef>
          </c:val>
          <c:extLst>
            <c:ext xmlns:c16="http://schemas.microsoft.com/office/drawing/2014/chart" uri="{C3380CC4-5D6E-409C-BE32-E72D297353CC}">
              <c16:uniqueId val="{00000000-79E6-49D9-9C77-9788FF063CF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357.82</c:v>
                </c:pt>
                <c:pt idx="1">
                  <c:v>355.5</c:v>
                </c:pt>
                <c:pt idx="2">
                  <c:v>349.83</c:v>
                </c:pt>
                <c:pt idx="3">
                  <c:v>360.86</c:v>
                </c:pt>
                <c:pt idx="4">
                  <c:v>350.79</c:v>
                </c:pt>
              </c:numCache>
            </c:numRef>
          </c:val>
          <c:smooth val="0"/>
          <c:extLst>
            <c:ext xmlns:c16="http://schemas.microsoft.com/office/drawing/2014/chart" uri="{C3380CC4-5D6E-409C-BE32-E72D297353CC}">
              <c16:uniqueId val="{00000001-79E6-49D9-9C77-9788FF063CF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223.81</c:v>
                </c:pt>
                <c:pt idx="1">
                  <c:v>223.06</c:v>
                </c:pt>
                <c:pt idx="2">
                  <c:v>216.32</c:v>
                </c:pt>
                <c:pt idx="3">
                  <c:v>214.76</c:v>
                </c:pt>
                <c:pt idx="4">
                  <c:v>228.43</c:v>
                </c:pt>
              </c:numCache>
            </c:numRef>
          </c:val>
          <c:extLst>
            <c:ext xmlns:c16="http://schemas.microsoft.com/office/drawing/2014/chart" uri="{C3380CC4-5D6E-409C-BE32-E72D297353CC}">
              <c16:uniqueId val="{00000000-AB0B-4597-8E3B-0F16700DA2D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307.45999999999998</c:v>
                </c:pt>
                <c:pt idx="1">
                  <c:v>312.58</c:v>
                </c:pt>
                <c:pt idx="2">
                  <c:v>314.87</c:v>
                </c:pt>
                <c:pt idx="3">
                  <c:v>309.27999999999997</c:v>
                </c:pt>
                <c:pt idx="4">
                  <c:v>322.92</c:v>
                </c:pt>
              </c:numCache>
            </c:numRef>
          </c:val>
          <c:smooth val="0"/>
          <c:extLst>
            <c:ext xmlns:c16="http://schemas.microsoft.com/office/drawing/2014/chart" uri="{C3380CC4-5D6E-409C-BE32-E72D297353CC}">
              <c16:uniqueId val="{00000001-AB0B-4597-8E3B-0F16700DA2D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115.2</c:v>
                </c:pt>
                <c:pt idx="1">
                  <c:v>112.3</c:v>
                </c:pt>
                <c:pt idx="2">
                  <c:v>116.93</c:v>
                </c:pt>
                <c:pt idx="3">
                  <c:v>112.1</c:v>
                </c:pt>
                <c:pt idx="4">
                  <c:v>105</c:v>
                </c:pt>
              </c:numCache>
            </c:numRef>
          </c:val>
          <c:extLst>
            <c:ext xmlns:c16="http://schemas.microsoft.com/office/drawing/2014/chart" uri="{C3380CC4-5D6E-409C-BE32-E72D297353CC}">
              <c16:uniqueId val="{00000000-D990-4386-98FC-522F4059FA1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106.01</c:v>
                </c:pt>
                <c:pt idx="1">
                  <c:v>104.57</c:v>
                </c:pt>
                <c:pt idx="2">
                  <c:v>103.54</c:v>
                </c:pt>
                <c:pt idx="3">
                  <c:v>103.32</c:v>
                </c:pt>
                <c:pt idx="4">
                  <c:v>100.85</c:v>
                </c:pt>
              </c:numCache>
            </c:numRef>
          </c:val>
          <c:smooth val="0"/>
          <c:extLst>
            <c:ext xmlns:c16="http://schemas.microsoft.com/office/drawing/2014/chart" uri="{C3380CC4-5D6E-409C-BE32-E72D297353CC}">
              <c16:uniqueId val="{00000001-D990-4386-98FC-522F4059FA1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164.88</c:v>
                </c:pt>
                <c:pt idx="1">
                  <c:v>168.04</c:v>
                </c:pt>
                <c:pt idx="2">
                  <c:v>161.59</c:v>
                </c:pt>
                <c:pt idx="3">
                  <c:v>166.88</c:v>
                </c:pt>
                <c:pt idx="4">
                  <c:v>164.13</c:v>
                </c:pt>
              </c:numCache>
            </c:numRef>
          </c:val>
          <c:extLst>
            <c:ext xmlns:c16="http://schemas.microsoft.com/office/drawing/2014/chart" uri="{C3380CC4-5D6E-409C-BE32-E72D297353CC}">
              <c16:uniqueId val="{00000000-7268-4C09-810C-555BE490931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162.24</c:v>
                </c:pt>
                <c:pt idx="1">
                  <c:v>165.47</c:v>
                </c:pt>
                <c:pt idx="2">
                  <c:v>167.46</c:v>
                </c:pt>
                <c:pt idx="3">
                  <c:v>168.56</c:v>
                </c:pt>
                <c:pt idx="4">
                  <c:v>167.1</c:v>
                </c:pt>
              </c:numCache>
            </c:numRef>
          </c:val>
          <c:smooth val="0"/>
          <c:extLst>
            <c:ext xmlns:c16="http://schemas.microsoft.com/office/drawing/2014/chart" uri="{C3380CC4-5D6E-409C-BE32-E72D297353CC}">
              <c16:uniqueId val="{00000001-7268-4C09-810C-555BE490931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K60" zoomScale="110" zoomScaleNormal="11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大阪府　泉大津市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A4</v>
      </c>
      <c r="X8" s="60"/>
      <c r="Y8" s="60"/>
      <c r="Z8" s="60"/>
      <c r="AA8" s="60"/>
      <c r="AB8" s="60"/>
      <c r="AC8" s="60"/>
      <c r="AD8" s="60" t="str">
        <f>データ!$M$6</f>
        <v>非設置</v>
      </c>
      <c r="AE8" s="60"/>
      <c r="AF8" s="60"/>
      <c r="AG8" s="60"/>
      <c r="AH8" s="60"/>
      <c r="AI8" s="60"/>
      <c r="AJ8" s="60"/>
      <c r="AK8" s="4"/>
      <c r="AL8" s="61">
        <f>データ!$R$6</f>
        <v>74351</v>
      </c>
      <c r="AM8" s="61"/>
      <c r="AN8" s="61"/>
      <c r="AO8" s="61"/>
      <c r="AP8" s="61"/>
      <c r="AQ8" s="61"/>
      <c r="AR8" s="61"/>
      <c r="AS8" s="61"/>
      <c r="AT8" s="52">
        <f>データ!$S$6</f>
        <v>14.33</v>
      </c>
      <c r="AU8" s="53"/>
      <c r="AV8" s="53"/>
      <c r="AW8" s="53"/>
      <c r="AX8" s="53"/>
      <c r="AY8" s="53"/>
      <c r="AZ8" s="53"/>
      <c r="BA8" s="53"/>
      <c r="BB8" s="54">
        <f>データ!$T$6</f>
        <v>5188.49</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73.05</v>
      </c>
      <c r="J10" s="53"/>
      <c r="K10" s="53"/>
      <c r="L10" s="53"/>
      <c r="M10" s="53"/>
      <c r="N10" s="53"/>
      <c r="O10" s="64"/>
      <c r="P10" s="54">
        <f>データ!$P$6</f>
        <v>101.13</v>
      </c>
      <c r="Q10" s="54"/>
      <c r="R10" s="54"/>
      <c r="S10" s="54"/>
      <c r="T10" s="54"/>
      <c r="U10" s="54"/>
      <c r="V10" s="54"/>
      <c r="W10" s="61">
        <f>データ!$Q$6</f>
        <v>3113</v>
      </c>
      <c r="X10" s="61"/>
      <c r="Y10" s="61"/>
      <c r="Z10" s="61"/>
      <c r="AA10" s="61"/>
      <c r="AB10" s="61"/>
      <c r="AC10" s="61"/>
      <c r="AD10" s="2"/>
      <c r="AE10" s="2"/>
      <c r="AF10" s="2"/>
      <c r="AG10" s="2"/>
      <c r="AH10" s="4"/>
      <c r="AI10" s="4"/>
      <c r="AJ10" s="4"/>
      <c r="AK10" s="4"/>
      <c r="AL10" s="61">
        <f>データ!$U$6</f>
        <v>74930</v>
      </c>
      <c r="AM10" s="61"/>
      <c r="AN10" s="61"/>
      <c r="AO10" s="61"/>
      <c r="AP10" s="61"/>
      <c r="AQ10" s="61"/>
      <c r="AR10" s="61"/>
      <c r="AS10" s="61"/>
      <c r="AT10" s="52">
        <f>データ!$V$6</f>
        <v>13.89</v>
      </c>
      <c r="AU10" s="53"/>
      <c r="AV10" s="53"/>
      <c r="AW10" s="53"/>
      <c r="AX10" s="53"/>
      <c r="AY10" s="53"/>
      <c r="AZ10" s="53"/>
      <c r="BA10" s="53"/>
      <c r="BB10" s="54">
        <f>データ!$W$6</f>
        <v>5394.53</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87" t="s">
        <v>111</v>
      </c>
      <c r="BM16" s="88"/>
      <c r="BN16" s="88"/>
      <c r="BO16" s="88"/>
      <c r="BP16" s="88"/>
      <c r="BQ16" s="88"/>
      <c r="BR16" s="88"/>
      <c r="BS16" s="88"/>
      <c r="BT16" s="88"/>
      <c r="BU16" s="88"/>
      <c r="BV16" s="88"/>
      <c r="BW16" s="88"/>
      <c r="BX16" s="88"/>
      <c r="BY16" s="88"/>
      <c r="BZ16" s="89"/>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87"/>
      <c r="BM17" s="88"/>
      <c r="BN17" s="88"/>
      <c r="BO17" s="88"/>
      <c r="BP17" s="88"/>
      <c r="BQ17" s="88"/>
      <c r="BR17" s="88"/>
      <c r="BS17" s="88"/>
      <c r="BT17" s="88"/>
      <c r="BU17" s="88"/>
      <c r="BV17" s="88"/>
      <c r="BW17" s="88"/>
      <c r="BX17" s="88"/>
      <c r="BY17" s="88"/>
      <c r="BZ17" s="89"/>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87"/>
      <c r="BM18" s="88"/>
      <c r="BN18" s="88"/>
      <c r="BO18" s="88"/>
      <c r="BP18" s="88"/>
      <c r="BQ18" s="88"/>
      <c r="BR18" s="88"/>
      <c r="BS18" s="88"/>
      <c r="BT18" s="88"/>
      <c r="BU18" s="88"/>
      <c r="BV18" s="88"/>
      <c r="BW18" s="88"/>
      <c r="BX18" s="88"/>
      <c r="BY18" s="88"/>
      <c r="BZ18" s="89"/>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87"/>
      <c r="BM19" s="88"/>
      <c r="BN19" s="88"/>
      <c r="BO19" s="88"/>
      <c r="BP19" s="88"/>
      <c r="BQ19" s="88"/>
      <c r="BR19" s="88"/>
      <c r="BS19" s="88"/>
      <c r="BT19" s="88"/>
      <c r="BU19" s="88"/>
      <c r="BV19" s="88"/>
      <c r="BW19" s="88"/>
      <c r="BX19" s="88"/>
      <c r="BY19" s="88"/>
      <c r="BZ19" s="89"/>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87"/>
      <c r="BM20" s="88"/>
      <c r="BN20" s="88"/>
      <c r="BO20" s="88"/>
      <c r="BP20" s="88"/>
      <c r="BQ20" s="88"/>
      <c r="BR20" s="88"/>
      <c r="BS20" s="88"/>
      <c r="BT20" s="88"/>
      <c r="BU20" s="88"/>
      <c r="BV20" s="88"/>
      <c r="BW20" s="88"/>
      <c r="BX20" s="88"/>
      <c r="BY20" s="88"/>
      <c r="BZ20" s="89"/>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87"/>
      <c r="BM21" s="88"/>
      <c r="BN21" s="88"/>
      <c r="BO21" s="88"/>
      <c r="BP21" s="88"/>
      <c r="BQ21" s="88"/>
      <c r="BR21" s="88"/>
      <c r="BS21" s="88"/>
      <c r="BT21" s="88"/>
      <c r="BU21" s="88"/>
      <c r="BV21" s="88"/>
      <c r="BW21" s="88"/>
      <c r="BX21" s="88"/>
      <c r="BY21" s="88"/>
      <c r="BZ21" s="89"/>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87"/>
      <c r="BM22" s="88"/>
      <c r="BN22" s="88"/>
      <c r="BO22" s="88"/>
      <c r="BP22" s="88"/>
      <c r="BQ22" s="88"/>
      <c r="BR22" s="88"/>
      <c r="BS22" s="88"/>
      <c r="BT22" s="88"/>
      <c r="BU22" s="88"/>
      <c r="BV22" s="88"/>
      <c r="BW22" s="88"/>
      <c r="BX22" s="88"/>
      <c r="BY22" s="88"/>
      <c r="BZ22" s="89"/>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87"/>
      <c r="BM23" s="88"/>
      <c r="BN23" s="88"/>
      <c r="BO23" s="88"/>
      <c r="BP23" s="88"/>
      <c r="BQ23" s="88"/>
      <c r="BR23" s="88"/>
      <c r="BS23" s="88"/>
      <c r="BT23" s="88"/>
      <c r="BU23" s="88"/>
      <c r="BV23" s="88"/>
      <c r="BW23" s="88"/>
      <c r="BX23" s="88"/>
      <c r="BY23" s="88"/>
      <c r="BZ23" s="89"/>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87"/>
      <c r="BM24" s="88"/>
      <c r="BN24" s="88"/>
      <c r="BO24" s="88"/>
      <c r="BP24" s="88"/>
      <c r="BQ24" s="88"/>
      <c r="BR24" s="88"/>
      <c r="BS24" s="88"/>
      <c r="BT24" s="88"/>
      <c r="BU24" s="88"/>
      <c r="BV24" s="88"/>
      <c r="BW24" s="88"/>
      <c r="BX24" s="88"/>
      <c r="BY24" s="88"/>
      <c r="BZ24" s="89"/>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87"/>
      <c r="BM25" s="88"/>
      <c r="BN25" s="88"/>
      <c r="BO25" s="88"/>
      <c r="BP25" s="88"/>
      <c r="BQ25" s="88"/>
      <c r="BR25" s="88"/>
      <c r="BS25" s="88"/>
      <c r="BT25" s="88"/>
      <c r="BU25" s="88"/>
      <c r="BV25" s="88"/>
      <c r="BW25" s="88"/>
      <c r="BX25" s="88"/>
      <c r="BY25" s="88"/>
      <c r="BZ25" s="89"/>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87"/>
      <c r="BM26" s="88"/>
      <c r="BN26" s="88"/>
      <c r="BO26" s="88"/>
      <c r="BP26" s="88"/>
      <c r="BQ26" s="88"/>
      <c r="BR26" s="88"/>
      <c r="BS26" s="88"/>
      <c r="BT26" s="88"/>
      <c r="BU26" s="88"/>
      <c r="BV26" s="88"/>
      <c r="BW26" s="88"/>
      <c r="BX26" s="88"/>
      <c r="BY26" s="88"/>
      <c r="BZ26" s="89"/>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87"/>
      <c r="BM27" s="88"/>
      <c r="BN27" s="88"/>
      <c r="BO27" s="88"/>
      <c r="BP27" s="88"/>
      <c r="BQ27" s="88"/>
      <c r="BR27" s="88"/>
      <c r="BS27" s="88"/>
      <c r="BT27" s="88"/>
      <c r="BU27" s="88"/>
      <c r="BV27" s="88"/>
      <c r="BW27" s="88"/>
      <c r="BX27" s="88"/>
      <c r="BY27" s="88"/>
      <c r="BZ27" s="89"/>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87"/>
      <c r="BM28" s="88"/>
      <c r="BN28" s="88"/>
      <c r="BO28" s="88"/>
      <c r="BP28" s="88"/>
      <c r="BQ28" s="88"/>
      <c r="BR28" s="88"/>
      <c r="BS28" s="88"/>
      <c r="BT28" s="88"/>
      <c r="BU28" s="88"/>
      <c r="BV28" s="88"/>
      <c r="BW28" s="88"/>
      <c r="BX28" s="88"/>
      <c r="BY28" s="88"/>
      <c r="BZ28" s="89"/>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87"/>
      <c r="BM29" s="88"/>
      <c r="BN29" s="88"/>
      <c r="BO29" s="88"/>
      <c r="BP29" s="88"/>
      <c r="BQ29" s="88"/>
      <c r="BR29" s="88"/>
      <c r="BS29" s="88"/>
      <c r="BT29" s="88"/>
      <c r="BU29" s="88"/>
      <c r="BV29" s="88"/>
      <c r="BW29" s="88"/>
      <c r="BX29" s="88"/>
      <c r="BY29" s="88"/>
      <c r="BZ29" s="89"/>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87"/>
      <c r="BM30" s="88"/>
      <c r="BN30" s="88"/>
      <c r="BO30" s="88"/>
      <c r="BP30" s="88"/>
      <c r="BQ30" s="88"/>
      <c r="BR30" s="88"/>
      <c r="BS30" s="88"/>
      <c r="BT30" s="88"/>
      <c r="BU30" s="88"/>
      <c r="BV30" s="88"/>
      <c r="BW30" s="88"/>
      <c r="BX30" s="88"/>
      <c r="BY30" s="88"/>
      <c r="BZ30" s="89"/>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87"/>
      <c r="BM31" s="88"/>
      <c r="BN31" s="88"/>
      <c r="BO31" s="88"/>
      <c r="BP31" s="88"/>
      <c r="BQ31" s="88"/>
      <c r="BR31" s="88"/>
      <c r="BS31" s="88"/>
      <c r="BT31" s="88"/>
      <c r="BU31" s="88"/>
      <c r="BV31" s="88"/>
      <c r="BW31" s="88"/>
      <c r="BX31" s="88"/>
      <c r="BY31" s="88"/>
      <c r="BZ31" s="89"/>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87"/>
      <c r="BM32" s="88"/>
      <c r="BN32" s="88"/>
      <c r="BO32" s="88"/>
      <c r="BP32" s="88"/>
      <c r="BQ32" s="88"/>
      <c r="BR32" s="88"/>
      <c r="BS32" s="88"/>
      <c r="BT32" s="88"/>
      <c r="BU32" s="88"/>
      <c r="BV32" s="88"/>
      <c r="BW32" s="88"/>
      <c r="BX32" s="88"/>
      <c r="BY32" s="88"/>
      <c r="BZ32" s="89"/>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87"/>
      <c r="BM33" s="88"/>
      <c r="BN33" s="88"/>
      <c r="BO33" s="88"/>
      <c r="BP33" s="88"/>
      <c r="BQ33" s="88"/>
      <c r="BR33" s="88"/>
      <c r="BS33" s="88"/>
      <c r="BT33" s="88"/>
      <c r="BU33" s="88"/>
      <c r="BV33" s="88"/>
      <c r="BW33" s="88"/>
      <c r="BX33" s="88"/>
      <c r="BY33" s="88"/>
      <c r="BZ33" s="89"/>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7"/>
      <c r="BM34" s="88"/>
      <c r="BN34" s="88"/>
      <c r="BO34" s="88"/>
      <c r="BP34" s="88"/>
      <c r="BQ34" s="88"/>
      <c r="BR34" s="88"/>
      <c r="BS34" s="88"/>
      <c r="BT34" s="88"/>
      <c r="BU34" s="88"/>
      <c r="BV34" s="88"/>
      <c r="BW34" s="88"/>
      <c r="BX34" s="88"/>
      <c r="BY34" s="88"/>
      <c r="BZ34" s="89"/>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7"/>
      <c r="BM35" s="88"/>
      <c r="BN35" s="88"/>
      <c r="BO35" s="88"/>
      <c r="BP35" s="88"/>
      <c r="BQ35" s="88"/>
      <c r="BR35" s="88"/>
      <c r="BS35" s="88"/>
      <c r="BT35" s="88"/>
      <c r="BU35" s="88"/>
      <c r="BV35" s="88"/>
      <c r="BW35" s="88"/>
      <c r="BX35" s="88"/>
      <c r="BY35" s="88"/>
      <c r="BZ35" s="89"/>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87"/>
      <c r="BM36" s="88"/>
      <c r="BN36" s="88"/>
      <c r="BO36" s="88"/>
      <c r="BP36" s="88"/>
      <c r="BQ36" s="88"/>
      <c r="BR36" s="88"/>
      <c r="BS36" s="88"/>
      <c r="BT36" s="88"/>
      <c r="BU36" s="88"/>
      <c r="BV36" s="88"/>
      <c r="BW36" s="88"/>
      <c r="BX36" s="88"/>
      <c r="BY36" s="88"/>
      <c r="BZ36" s="89"/>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87"/>
      <c r="BM37" s="88"/>
      <c r="BN37" s="88"/>
      <c r="BO37" s="88"/>
      <c r="BP37" s="88"/>
      <c r="BQ37" s="88"/>
      <c r="BR37" s="88"/>
      <c r="BS37" s="88"/>
      <c r="BT37" s="88"/>
      <c r="BU37" s="88"/>
      <c r="BV37" s="88"/>
      <c r="BW37" s="88"/>
      <c r="BX37" s="88"/>
      <c r="BY37" s="88"/>
      <c r="BZ37" s="89"/>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87"/>
      <c r="BM38" s="88"/>
      <c r="BN38" s="88"/>
      <c r="BO38" s="88"/>
      <c r="BP38" s="88"/>
      <c r="BQ38" s="88"/>
      <c r="BR38" s="88"/>
      <c r="BS38" s="88"/>
      <c r="BT38" s="88"/>
      <c r="BU38" s="88"/>
      <c r="BV38" s="88"/>
      <c r="BW38" s="88"/>
      <c r="BX38" s="88"/>
      <c r="BY38" s="88"/>
      <c r="BZ38" s="89"/>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87"/>
      <c r="BM39" s="88"/>
      <c r="BN39" s="88"/>
      <c r="BO39" s="88"/>
      <c r="BP39" s="88"/>
      <c r="BQ39" s="88"/>
      <c r="BR39" s="88"/>
      <c r="BS39" s="88"/>
      <c r="BT39" s="88"/>
      <c r="BU39" s="88"/>
      <c r="BV39" s="88"/>
      <c r="BW39" s="88"/>
      <c r="BX39" s="88"/>
      <c r="BY39" s="88"/>
      <c r="BZ39" s="89"/>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87"/>
      <c r="BM40" s="88"/>
      <c r="BN40" s="88"/>
      <c r="BO40" s="88"/>
      <c r="BP40" s="88"/>
      <c r="BQ40" s="88"/>
      <c r="BR40" s="88"/>
      <c r="BS40" s="88"/>
      <c r="BT40" s="88"/>
      <c r="BU40" s="88"/>
      <c r="BV40" s="88"/>
      <c r="BW40" s="88"/>
      <c r="BX40" s="88"/>
      <c r="BY40" s="88"/>
      <c r="BZ40" s="89"/>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87"/>
      <c r="BM41" s="88"/>
      <c r="BN41" s="88"/>
      <c r="BO41" s="88"/>
      <c r="BP41" s="88"/>
      <c r="BQ41" s="88"/>
      <c r="BR41" s="88"/>
      <c r="BS41" s="88"/>
      <c r="BT41" s="88"/>
      <c r="BU41" s="88"/>
      <c r="BV41" s="88"/>
      <c r="BW41" s="88"/>
      <c r="BX41" s="88"/>
      <c r="BY41" s="88"/>
      <c r="BZ41" s="89"/>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87"/>
      <c r="BM42" s="88"/>
      <c r="BN42" s="88"/>
      <c r="BO42" s="88"/>
      <c r="BP42" s="88"/>
      <c r="BQ42" s="88"/>
      <c r="BR42" s="88"/>
      <c r="BS42" s="88"/>
      <c r="BT42" s="88"/>
      <c r="BU42" s="88"/>
      <c r="BV42" s="88"/>
      <c r="BW42" s="88"/>
      <c r="BX42" s="88"/>
      <c r="BY42" s="88"/>
      <c r="BZ42" s="89"/>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87"/>
      <c r="BM43" s="88"/>
      <c r="BN43" s="88"/>
      <c r="BO43" s="88"/>
      <c r="BP43" s="88"/>
      <c r="BQ43" s="88"/>
      <c r="BR43" s="88"/>
      <c r="BS43" s="88"/>
      <c r="BT43" s="88"/>
      <c r="BU43" s="88"/>
      <c r="BV43" s="88"/>
      <c r="BW43" s="88"/>
      <c r="BX43" s="88"/>
      <c r="BY43" s="88"/>
      <c r="BZ43" s="89"/>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87"/>
      <c r="BM44" s="88"/>
      <c r="BN44" s="88"/>
      <c r="BO44" s="88"/>
      <c r="BP44" s="88"/>
      <c r="BQ44" s="88"/>
      <c r="BR44" s="88"/>
      <c r="BS44" s="88"/>
      <c r="BT44" s="88"/>
      <c r="BU44" s="88"/>
      <c r="BV44" s="88"/>
      <c r="BW44" s="88"/>
      <c r="BX44" s="88"/>
      <c r="BY44" s="88"/>
      <c r="BZ44" s="89"/>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112</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113</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y69B8vzfdoti5qkZ3mbWsMSDyotIZs2B2N1MJhSDfu/jMho65JqqbNO0l+DgwMKf6GzLGGU/3PsK+JFY4mrn1w==" saltValue="6QiwvT47rn+Rzy4nT0RAY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1" t="s">
        <v>50</v>
      </c>
      <c r="I3" s="92"/>
      <c r="J3" s="92"/>
      <c r="K3" s="92"/>
      <c r="L3" s="92"/>
      <c r="M3" s="92"/>
      <c r="N3" s="92"/>
      <c r="O3" s="92"/>
      <c r="P3" s="92"/>
      <c r="Q3" s="92"/>
      <c r="R3" s="92"/>
      <c r="S3" s="92"/>
      <c r="T3" s="92"/>
      <c r="U3" s="92"/>
      <c r="V3" s="92"/>
      <c r="W3" s="93"/>
      <c r="X3" s="97" t="s">
        <v>51</v>
      </c>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t="s">
        <v>52</v>
      </c>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row>
    <row r="4" spans="1:144" x14ac:dyDescent="0.15">
      <c r="A4" s="29" t="s">
        <v>53</v>
      </c>
      <c r="B4" s="31"/>
      <c r="C4" s="31"/>
      <c r="D4" s="31"/>
      <c r="E4" s="31"/>
      <c r="F4" s="31"/>
      <c r="G4" s="31"/>
      <c r="H4" s="94"/>
      <c r="I4" s="95"/>
      <c r="J4" s="95"/>
      <c r="K4" s="95"/>
      <c r="L4" s="95"/>
      <c r="M4" s="95"/>
      <c r="N4" s="95"/>
      <c r="O4" s="95"/>
      <c r="P4" s="95"/>
      <c r="Q4" s="95"/>
      <c r="R4" s="95"/>
      <c r="S4" s="95"/>
      <c r="T4" s="95"/>
      <c r="U4" s="95"/>
      <c r="V4" s="95"/>
      <c r="W4" s="96"/>
      <c r="X4" s="90" t="s">
        <v>54</v>
      </c>
      <c r="Y4" s="90"/>
      <c r="Z4" s="90"/>
      <c r="AA4" s="90"/>
      <c r="AB4" s="90"/>
      <c r="AC4" s="90"/>
      <c r="AD4" s="90"/>
      <c r="AE4" s="90"/>
      <c r="AF4" s="90"/>
      <c r="AG4" s="90"/>
      <c r="AH4" s="90"/>
      <c r="AI4" s="90" t="s">
        <v>55</v>
      </c>
      <c r="AJ4" s="90"/>
      <c r="AK4" s="90"/>
      <c r="AL4" s="90"/>
      <c r="AM4" s="90"/>
      <c r="AN4" s="90"/>
      <c r="AO4" s="90"/>
      <c r="AP4" s="90"/>
      <c r="AQ4" s="90"/>
      <c r="AR4" s="90"/>
      <c r="AS4" s="90"/>
      <c r="AT4" s="90" t="s">
        <v>56</v>
      </c>
      <c r="AU4" s="90"/>
      <c r="AV4" s="90"/>
      <c r="AW4" s="90"/>
      <c r="AX4" s="90"/>
      <c r="AY4" s="90"/>
      <c r="AZ4" s="90"/>
      <c r="BA4" s="90"/>
      <c r="BB4" s="90"/>
      <c r="BC4" s="90"/>
      <c r="BD4" s="90"/>
      <c r="BE4" s="90" t="s">
        <v>57</v>
      </c>
      <c r="BF4" s="90"/>
      <c r="BG4" s="90"/>
      <c r="BH4" s="90"/>
      <c r="BI4" s="90"/>
      <c r="BJ4" s="90"/>
      <c r="BK4" s="90"/>
      <c r="BL4" s="90"/>
      <c r="BM4" s="90"/>
      <c r="BN4" s="90"/>
      <c r="BO4" s="90"/>
      <c r="BP4" s="90" t="s">
        <v>58</v>
      </c>
      <c r="BQ4" s="90"/>
      <c r="BR4" s="90"/>
      <c r="BS4" s="90"/>
      <c r="BT4" s="90"/>
      <c r="BU4" s="90"/>
      <c r="BV4" s="90"/>
      <c r="BW4" s="90"/>
      <c r="BX4" s="90"/>
      <c r="BY4" s="90"/>
      <c r="BZ4" s="90"/>
      <c r="CA4" s="90" t="s">
        <v>59</v>
      </c>
      <c r="CB4" s="90"/>
      <c r="CC4" s="90"/>
      <c r="CD4" s="90"/>
      <c r="CE4" s="90"/>
      <c r="CF4" s="90"/>
      <c r="CG4" s="90"/>
      <c r="CH4" s="90"/>
      <c r="CI4" s="90"/>
      <c r="CJ4" s="90"/>
      <c r="CK4" s="90"/>
      <c r="CL4" s="90" t="s">
        <v>60</v>
      </c>
      <c r="CM4" s="90"/>
      <c r="CN4" s="90"/>
      <c r="CO4" s="90"/>
      <c r="CP4" s="90"/>
      <c r="CQ4" s="90"/>
      <c r="CR4" s="90"/>
      <c r="CS4" s="90"/>
      <c r="CT4" s="90"/>
      <c r="CU4" s="90"/>
      <c r="CV4" s="90"/>
      <c r="CW4" s="90" t="s">
        <v>61</v>
      </c>
      <c r="CX4" s="90"/>
      <c r="CY4" s="90"/>
      <c r="CZ4" s="90"/>
      <c r="DA4" s="90"/>
      <c r="DB4" s="90"/>
      <c r="DC4" s="90"/>
      <c r="DD4" s="90"/>
      <c r="DE4" s="90"/>
      <c r="DF4" s="90"/>
      <c r="DG4" s="90"/>
      <c r="DH4" s="90" t="s">
        <v>62</v>
      </c>
      <c r="DI4" s="90"/>
      <c r="DJ4" s="90"/>
      <c r="DK4" s="90"/>
      <c r="DL4" s="90"/>
      <c r="DM4" s="90"/>
      <c r="DN4" s="90"/>
      <c r="DO4" s="90"/>
      <c r="DP4" s="90"/>
      <c r="DQ4" s="90"/>
      <c r="DR4" s="90"/>
      <c r="DS4" s="90" t="s">
        <v>63</v>
      </c>
      <c r="DT4" s="90"/>
      <c r="DU4" s="90"/>
      <c r="DV4" s="90"/>
      <c r="DW4" s="90"/>
      <c r="DX4" s="90"/>
      <c r="DY4" s="90"/>
      <c r="DZ4" s="90"/>
      <c r="EA4" s="90"/>
      <c r="EB4" s="90"/>
      <c r="EC4" s="90"/>
      <c r="ED4" s="90" t="s">
        <v>64</v>
      </c>
      <c r="EE4" s="90"/>
      <c r="EF4" s="90"/>
      <c r="EG4" s="90"/>
      <c r="EH4" s="90"/>
      <c r="EI4" s="90"/>
      <c r="EJ4" s="90"/>
      <c r="EK4" s="90"/>
      <c r="EL4" s="90"/>
      <c r="EM4" s="90"/>
      <c r="EN4" s="90"/>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272060</v>
      </c>
      <c r="D6" s="34">
        <f t="shared" si="3"/>
        <v>46</v>
      </c>
      <c r="E6" s="34">
        <f t="shared" si="3"/>
        <v>1</v>
      </c>
      <c r="F6" s="34">
        <f t="shared" si="3"/>
        <v>0</v>
      </c>
      <c r="G6" s="34">
        <f t="shared" si="3"/>
        <v>1</v>
      </c>
      <c r="H6" s="34" t="str">
        <f t="shared" si="3"/>
        <v>大阪府　泉大津市</v>
      </c>
      <c r="I6" s="34" t="str">
        <f t="shared" si="3"/>
        <v>法適用</v>
      </c>
      <c r="J6" s="34" t="str">
        <f t="shared" si="3"/>
        <v>水道事業</v>
      </c>
      <c r="K6" s="34" t="str">
        <f t="shared" si="3"/>
        <v>末端給水事業</v>
      </c>
      <c r="L6" s="34" t="str">
        <f t="shared" si="3"/>
        <v>A4</v>
      </c>
      <c r="M6" s="34" t="str">
        <f t="shared" si="3"/>
        <v>非設置</v>
      </c>
      <c r="N6" s="35" t="str">
        <f t="shared" si="3"/>
        <v>-</v>
      </c>
      <c r="O6" s="35">
        <f t="shared" si="3"/>
        <v>73.05</v>
      </c>
      <c r="P6" s="35">
        <f t="shared" si="3"/>
        <v>101.13</v>
      </c>
      <c r="Q6" s="35">
        <f t="shared" si="3"/>
        <v>3113</v>
      </c>
      <c r="R6" s="35">
        <f t="shared" si="3"/>
        <v>74351</v>
      </c>
      <c r="S6" s="35">
        <f t="shared" si="3"/>
        <v>14.33</v>
      </c>
      <c r="T6" s="35">
        <f t="shared" si="3"/>
        <v>5188.49</v>
      </c>
      <c r="U6" s="35">
        <f t="shared" si="3"/>
        <v>74930</v>
      </c>
      <c r="V6" s="35">
        <f t="shared" si="3"/>
        <v>13.89</v>
      </c>
      <c r="W6" s="35">
        <f t="shared" si="3"/>
        <v>5394.53</v>
      </c>
      <c r="X6" s="36">
        <f>IF(X7="",NA(),X7)</f>
        <v>121.28</v>
      </c>
      <c r="Y6" s="36">
        <f t="shared" ref="Y6:AG6" si="4">IF(Y7="",NA(),Y7)</f>
        <v>119.88</v>
      </c>
      <c r="Z6" s="36">
        <f t="shared" si="4"/>
        <v>127.37</v>
      </c>
      <c r="AA6" s="36">
        <f t="shared" si="4"/>
        <v>119.63</v>
      </c>
      <c r="AB6" s="36">
        <f t="shared" si="4"/>
        <v>120.49</v>
      </c>
      <c r="AC6" s="36">
        <f t="shared" si="4"/>
        <v>113.16</v>
      </c>
      <c r="AD6" s="36">
        <f t="shared" si="4"/>
        <v>112.15</v>
      </c>
      <c r="AE6" s="36">
        <f t="shared" si="4"/>
        <v>111.44</v>
      </c>
      <c r="AF6" s="36">
        <f t="shared" si="4"/>
        <v>111.17</v>
      </c>
      <c r="AG6" s="36">
        <f t="shared" si="4"/>
        <v>110.91</v>
      </c>
      <c r="AH6" s="35" t="str">
        <f>IF(AH7="","",IF(AH7="-","【-】","【"&amp;SUBSTITUTE(TEXT(AH7,"#,##0.00"),"-","△")&amp;"】"))</f>
        <v>【110.27】</v>
      </c>
      <c r="AI6" s="35">
        <f>IF(AI7="",NA(),AI7)</f>
        <v>0</v>
      </c>
      <c r="AJ6" s="35">
        <f t="shared" ref="AJ6:AR6" si="5">IF(AJ7="",NA(),AJ7)</f>
        <v>0</v>
      </c>
      <c r="AK6" s="35">
        <f t="shared" si="5"/>
        <v>0</v>
      </c>
      <c r="AL6" s="35">
        <f t="shared" si="5"/>
        <v>0</v>
      </c>
      <c r="AM6" s="35">
        <f t="shared" si="5"/>
        <v>0</v>
      </c>
      <c r="AN6" s="36">
        <f t="shared" si="5"/>
        <v>0.68</v>
      </c>
      <c r="AO6" s="36">
        <f t="shared" si="5"/>
        <v>1</v>
      </c>
      <c r="AP6" s="36">
        <f t="shared" si="5"/>
        <v>1.03</v>
      </c>
      <c r="AQ6" s="36">
        <f t="shared" si="5"/>
        <v>0.78</v>
      </c>
      <c r="AR6" s="36">
        <f t="shared" si="5"/>
        <v>0.92</v>
      </c>
      <c r="AS6" s="35" t="str">
        <f>IF(AS7="","",IF(AS7="-","【-】","【"&amp;SUBSTITUTE(TEXT(AS7,"#,##0.00"),"-","△")&amp;"】"))</f>
        <v>【1.15】</v>
      </c>
      <c r="AT6" s="36">
        <f>IF(AT7="",NA(),AT7)</f>
        <v>462.01</v>
      </c>
      <c r="AU6" s="36">
        <f t="shared" ref="AU6:BC6" si="6">IF(AU7="",NA(),AU7)</f>
        <v>521.53</v>
      </c>
      <c r="AV6" s="36">
        <f t="shared" si="6"/>
        <v>595.17999999999995</v>
      </c>
      <c r="AW6" s="36">
        <f t="shared" si="6"/>
        <v>561.69000000000005</v>
      </c>
      <c r="AX6" s="36">
        <f t="shared" si="6"/>
        <v>593.4</v>
      </c>
      <c r="AY6" s="36">
        <f t="shared" si="6"/>
        <v>357.82</v>
      </c>
      <c r="AZ6" s="36">
        <f t="shared" si="6"/>
        <v>355.5</v>
      </c>
      <c r="BA6" s="36">
        <f t="shared" si="6"/>
        <v>349.83</v>
      </c>
      <c r="BB6" s="36">
        <f t="shared" si="6"/>
        <v>360.86</v>
      </c>
      <c r="BC6" s="36">
        <f t="shared" si="6"/>
        <v>350.79</v>
      </c>
      <c r="BD6" s="35" t="str">
        <f>IF(BD7="","",IF(BD7="-","【-】","【"&amp;SUBSTITUTE(TEXT(BD7,"#,##0.00"),"-","△")&amp;"】"))</f>
        <v>【260.31】</v>
      </c>
      <c r="BE6" s="36">
        <f>IF(BE7="",NA(),BE7)</f>
        <v>223.81</v>
      </c>
      <c r="BF6" s="36">
        <f t="shared" ref="BF6:BN6" si="7">IF(BF7="",NA(),BF7)</f>
        <v>223.06</v>
      </c>
      <c r="BG6" s="36">
        <f t="shared" si="7"/>
        <v>216.32</v>
      </c>
      <c r="BH6" s="36">
        <f t="shared" si="7"/>
        <v>214.76</v>
      </c>
      <c r="BI6" s="36">
        <f t="shared" si="7"/>
        <v>228.43</v>
      </c>
      <c r="BJ6" s="36">
        <f t="shared" si="7"/>
        <v>307.45999999999998</v>
      </c>
      <c r="BK6" s="36">
        <f t="shared" si="7"/>
        <v>312.58</v>
      </c>
      <c r="BL6" s="36">
        <f t="shared" si="7"/>
        <v>314.87</v>
      </c>
      <c r="BM6" s="36">
        <f t="shared" si="7"/>
        <v>309.27999999999997</v>
      </c>
      <c r="BN6" s="36">
        <f t="shared" si="7"/>
        <v>322.92</v>
      </c>
      <c r="BO6" s="35" t="str">
        <f>IF(BO7="","",IF(BO7="-","【-】","【"&amp;SUBSTITUTE(TEXT(BO7,"#,##0.00"),"-","△")&amp;"】"))</f>
        <v>【275.67】</v>
      </c>
      <c r="BP6" s="36">
        <f>IF(BP7="",NA(),BP7)</f>
        <v>115.2</v>
      </c>
      <c r="BQ6" s="36">
        <f t="shared" ref="BQ6:BY6" si="8">IF(BQ7="",NA(),BQ7)</f>
        <v>112.3</v>
      </c>
      <c r="BR6" s="36">
        <f t="shared" si="8"/>
        <v>116.93</v>
      </c>
      <c r="BS6" s="36">
        <f t="shared" si="8"/>
        <v>112.1</v>
      </c>
      <c r="BT6" s="36">
        <f t="shared" si="8"/>
        <v>105</v>
      </c>
      <c r="BU6" s="36">
        <f t="shared" si="8"/>
        <v>106.01</v>
      </c>
      <c r="BV6" s="36">
        <f t="shared" si="8"/>
        <v>104.57</v>
      </c>
      <c r="BW6" s="36">
        <f t="shared" si="8"/>
        <v>103.54</v>
      </c>
      <c r="BX6" s="36">
        <f t="shared" si="8"/>
        <v>103.32</v>
      </c>
      <c r="BY6" s="36">
        <f t="shared" si="8"/>
        <v>100.85</v>
      </c>
      <c r="BZ6" s="35" t="str">
        <f>IF(BZ7="","",IF(BZ7="-","【-】","【"&amp;SUBSTITUTE(TEXT(BZ7,"#,##0.00"),"-","△")&amp;"】"))</f>
        <v>【100.05】</v>
      </c>
      <c r="CA6" s="36">
        <f>IF(CA7="",NA(),CA7)</f>
        <v>164.88</v>
      </c>
      <c r="CB6" s="36">
        <f t="shared" ref="CB6:CJ6" si="9">IF(CB7="",NA(),CB7)</f>
        <v>168.04</v>
      </c>
      <c r="CC6" s="36">
        <f t="shared" si="9"/>
        <v>161.59</v>
      </c>
      <c r="CD6" s="36">
        <f t="shared" si="9"/>
        <v>166.88</v>
      </c>
      <c r="CE6" s="36">
        <f t="shared" si="9"/>
        <v>164.13</v>
      </c>
      <c r="CF6" s="36">
        <f t="shared" si="9"/>
        <v>162.24</v>
      </c>
      <c r="CG6" s="36">
        <f t="shared" si="9"/>
        <v>165.47</v>
      </c>
      <c r="CH6" s="36">
        <f t="shared" si="9"/>
        <v>167.46</v>
      </c>
      <c r="CI6" s="36">
        <f t="shared" si="9"/>
        <v>168.56</v>
      </c>
      <c r="CJ6" s="36">
        <f t="shared" si="9"/>
        <v>167.1</v>
      </c>
      <c r="CK6" s="35" t="str">
        <f>IF(CK7="","",IF(CK7="-","【-】","【"&amp;SUBSTITUTE(TEXT(CK7,"#,##0.00"),"-","△")&amp;"】"))</f>
        <v>【166.40】</v>
      </c>
      <c r="CL6" s="36">
        <f>IF(CL7="",NA(),CL7)</f>
        <v>53.98</v>
      </c>
      <c r="CM6" s="36">
        <f t="shared" ref="CM6:CU6" si="10">IF(CM7="",NA(),CM7)</f>
        <v>53.47</v>
      </c>
      <c r="CN6" s="36">
        <f t="shared" si="10"/>
        <v>53.03</v>
      </c>
      <c r="CO6" s="36">
        <f t="shared" si="10"/>
        <v>52.3</v>
      </c>
      <c r="CP6" s="36">
        <f t="shared" si="10"/>
        <v>52.57</v>
      </c>
      <c r="CQ6" s="36">
        <f t="shared" si="10"/>
        <v>59.11</v>
      </c>
      <c r="CR6" s="36">
        <f t="shared" si="10"/>
        <v>59.74</v>
      </c>
      <c r="CS6" s="36">
        <f t="shared" si="10"/>
        <v>59.46</v>
      </c>
      <c r="CT6" s="36">
        <f t="shared" si="10"/>
        <v>59.51</v>
      </c>
      <c r="CU6" s="36">
        <f t="shared" si="10"/>
        <v>59.91</v>
      </c>
      <c r="CV6" s="35" t="str">
        <f>IF(CV7="","",IF(CV7="-","【-】","【"&amp;SUBSTITUTE(TEXT(CV7,"#,##0.00"),"-","△")&amp;"】"))</f>
        <v>【60.69】</v>
      </c>
      <c r="CW6" s="36">
        <f>IF(CW7="",NA(),CW7)</f>
        <v>93.11</v>
      </c>
      <c r="CX6" s="36">
        <f t="shared" ref="CX6:DF6" si="11">IF(CX7="",NA(),CX7)</f>
        <v>92.93</v>
      </c>
      <c r="CY6" s="36">
        <f t="shared" si="11"/>
        <v>93.19</v>
      </c>
      <c r="CZ6" s="36">
        <f t="shared" si="11"/>
        <v>93.31</v>
      </c>
      <c r="DA6" s="36">
        <f t="shared" si="11"/>
        <v>93.46</v>
      </c>
      <c r="DB6" s="36">
        <f t="shared" si="11"/>
        <v>87.91</v>
      </c>
      <c r="DC6" s="36">
        <f t="shared" si="11"/>
        <v>87.28</v>
      </c>
      <c r="DD6" s="36">
        <f t="shared" si="11"/>
        <v>87.41</v>
      </c>
      <c r="DE6" s="36">
        <f t="shared" si="11"/>
        <v>87.08</v>
      </c>
      <c r="DF6" s="36">
        <f t="shared" si="11"/>
        <v>87.26</v>
      </c>
      <c r="DG6" s="35" t="str">
        <f>IF(DG7="","",IF(DG7="-","【-】","【"&amp;SUBSTITUTE(TEXT(DG7,"#,##0.00"),"-","△")&amp;"】"))</f>
        <v>【89.82】</v>
      </c>
      <c r="DH6" s="36">
        <f>IF(DH7="",NA(),DH7)</f>
        <v>43.76</v>
      </c>
      <c r="DI6" s="36">
        <f t="shared" ref="DI6:DQ6" si="12">IF(DI7="",NA(),DI7)</f>
        <v>45.17</v>
      </c>
      <c r="DJ6" s="36">
        <f t="shared" si="12"/>
        <v>46.7</v>
      </c>
      <c r="DK6" s="36">
        <f t="shared" si="12"/>
        <v>47.44</v>
      </c>
      <c r="DL6" s="36">
        <f t="shared" si="12"/>
        <v>48.72</v>
      </c>
      <c r="DM6" s="36">
        <f t="shared" si="12"/>
        <v>46.88</v>
      </c>
      <c r="DN6" s="36">
        <f t="shared" si="12"/>
        <v>46.94</v>
      </c>
      <c r="DO6" s="36">
        <f t="shared" si="12"/>
        <v>47.62</v>
      </c>
      <c r="DP6" s="36">
        <f t="shared" si="12"/>
        <v>48.55</v>
      </c>
      <c r="DQ6" s="36">
        <f t="shared" si="12"/>
        <v>49.2</v>
      </c>
      <c r="DR6" s="35" t="str">
        <f>IF(DR7="","",IF(DR7="-","【-】","【"&amp;SUBSTITUTE(TEXT(DR7,"#,##0.00"),"-","△")&amp;"】"))</f>
        <v>【50.19】</v>
      </c>
      <c r="DS6" s="36">
        <f>IF(DS7="",NA(),DS7)</f>
        <v>25.82</v>
      </c>
      <c r="DT6" s="36">
        <f t="shared" ref="DT6:EB6" si="13">IF(DT7="",NA(),DT7)</f>
        <v>26.39</v>
      </c>
      <c r="DU6" s="36">
        <f t="shared" si="13"/>
        <v>26.24</v>
      </c>
      <c r="DV6" s="36">
        <f t="shared" si="13"/>
        <v>27.38</v>
      </c>
      <c r="DW6" s="36">
        <f t="shared" si="13"/>
        <v>27.97</v>
      </c>
      <c r="DX6" s="36">
        <f t="shared" si="13"/>
        <v>13.39</v>
      </c>
      <c r="DY6" s="36">
        <f t="shared" si="13"/>
        <v>14.48</v>
      </c>
      <c r="DZ6" s="36">
        <f t="shared" si="13"/>
        <v>16.27</v>
      </c>
      <c r="EA6" s="36">
        <f t="shared" si="13"/>
        <v>17.11</v>
      </c>
      <c r="EB6" s="36">
        <f t="shared" si="13"/>
        <v>18.329999999999998</v>
      </c>
      <c r="EC6" s="35" t="str">
        <f>IF(EC7="","",IF(EC7="-","【-】","【"&amp;SUBSTITUTE(TEXT(EC7,"#,##0.00"),"-","△")&amp;"】"))</f>
        <v>【20.63】</v>
      </c>
      <c r="ED6" s="36">
        <f>IF(ED7="",NA(),ED7)</f>
        <v>0.55000000000000004</v>
      </c>
      <c r="EE6" s="36">
        <f t="shared" ref="EE6:EM6" si="14">IF(EE7="",NA(),EE7)</f>
        <v>0.59</v>
      </c>
      <c r="EF6" s="36">
        <f t="shared" si="14"/>
        <v>0.21</v>
      </c>
      <c r="EG6" s="36">
        <f t="shared" si="14"/>
        <v>0.48</v>
      </c>
      <c r="EH6" s="36">
        <f t="shared" si="14"/>
        <v>0.69</v>
      </c>
      <c r="EI6" s="36">
        <f t="shared" si="14"/>
        <v>0.71</v>
      </c>
      <c r="EJ6" s="36">
        <f t="shared" si="14"/>
        <v>0.75</v>
      </c>
      <c r="EK6" s="36">
        <f t="shared" si="14"/>
        <v>0.63</v>
      </c>
      <c r="EL6" s="36">
        <f t="shared" si="14"/>
        <v>0.63</v>
      </c>
      <c r="EM6" s="36">
        <f t="shared" si="14"/>
        <v>0.6</v>
      </c>
      <c r="EN6" s="35" t="str">
        <f>IF(EN7="","",IF(EN7="-","【-】","【"&amp;SUBSTITUTE(TEXT(EN7,"#,##0.00"),"-","△")&amp;"】"))</f>
        <v>【0.69】</v>
      </c>
    </row>
    <row r="7" spans="1:144" s="37" customFormat="1" x14ac:dyDescent="0.15">
      <c r="A7" s="29"/>
      <c r="B7" s="38">
        <v>2020</v>
      </c>
      <c r="C7" s="38">
        <v>272060</v>
      </c>
      <c r="D7" s="38">
        <v>46</v>
      </c>
      <c r="E7" s="38">
        <v>1</v>
      </c>
      <c r="F7" s="38">
        <v>0</v>
      </c>
      <c r="G7" s="38">
        <v>1</v>
      </c>
      <c r="H7" s="38" t="s">
        <v>93</v>
      </c>
      <c r="I7" s="38" t="s">
        <v>94</v>
      </c>
      <c r="J7" s="38" t="s">
        <v>95</v>
      </c>
      <c r="K7" s="38" t="s">
        <v>96</v>
      </c>
      <c r="L7" s="38" t="s">
        <v>97</v>
      </c>
      <c r="M7" s="38" t="s">
        <v>98</v>
      </c>
      <c r="N7" s="39" t="s">
        <v>99</v>
      </c>
      <c r="O7" s="39">
        <v>73.05</v>
      </c>
      <c r="P7" s="39">
        <v>101.13</v>
      </c>
      <c r="Q7" s="39">
        <v>3113</v>
      </c>
      <c r="R7" s="39">
        <v>74351</v>
      </c>
      <c r="S7" s="39">
        <v>14.33</v>
      </c>
      <c r="T7" s="39">
        <v>5188.49</v>
      </c>
      <c r="U7" s="39">
        <v>74930</v>
      </c>
      <c r="V7" s="39">
        <v>13.89</v>
      </c>
      <c r="W7" s="39">
        <v>5394.53</v>
      </c>
      <c r="X7" s="39">
        <v>121.28</v>
      </c>
      <c r="Y7" s="39">
        <v>119.88</v>
      </c>
      <c r="Z7" s="39">
        <v>127.37</v>
      </c>
      <c r="AA7" s="39">
        <v>119.63</v>
      </c>
      <c r="AB7" s="39">
        <v>120.49</v>
      </c>
      <c r="AC7" s="39">
        <v>113.16</v>
      </c>
      <c r="AD7" s="39">
        <v>112.15</v>
      </c>
      <c r="AE7" s="39">
        <v>111.44</v>
      </c>
      <c r="AF7" s="39">
        <v>111.17</v>
      </c>
      <c r="AG7" s="39">
        <v>110.91</v>
      </c>
      <c r="AH7" s="39">
        <v>110.27</v>
      </c>
      <c r="AI7" s="39">
        <v>0</v>
      </c>
      <c r="AJ7" s="39">
        <v>0</v>
      </c>
      <c r="AK7" s="39">
        <v>0</v>
      </c>
      <c r="AL7" s="39">
        <v>0</v>
      </c>
      <c r="AM7" s="39">
        <v>0</v>
      </c>
      <c r="AN7" s="39">
        <v>0.68</v>
      </c>
      <c r="AO7" s="39">
        <v>1</v>
      </c>
      <c r="AP7" s="39">
        <v>1.03</v>
      </c>
      <c r="AQ7" s="39">
        <v>0.78</v>
      </c>
      <c r="AR7" s="39">
        <v>0.92</v>
      </c>
      <c r="AS7" s="39">
        <v>1.1499999999999999</v>
      </c>
      <c r="AT7" s="39">
        <v>462.01</v>
      </c>
      <c r="AU7" s="39">
        <v>521.53</v>
      </c>
      <c r="AV7" s="39">
        <v>595.17999999999995</v>
      </c>
      <c r="AW7" s="39">
        <v>561.69000000000005</v>
      </c>
      <c r="AX7" s="39">
        <v>593.4</v>
      </c>
      <c r="AY7" s="39">
        <v>357.82</v>
      </c>
      <c r="AZ7" s="39">
        <v>355.5</v>
      </c>
      <c r="BA7" s="39">
        <v>349.83</v>
      </c>
      <c r="BB7" s="39">
        <v>360.86</v>
      </c>
      <c r="BC7" s="39">
        <v>350.79</v>
      </c>
      <c r="BD7" s="39">
        <v>260.31</v>
      </c>
      <c r="BE7" s="39">
        <v>223.81</v>
      </c>
      <c r="BF7" s="39">
        <v>223.06</v>
      </c>
      <c r="BG7" s="39">
        <v>216.32</v>
      </c>
      <c r="BH7" s="39">
        <v>214.76</v>
      </c>
      <c r="BI7" s="39">
        <v>228.43</v>
      </c>
      <c r="BJ7" s="39">
        <v>307.45999999999998</v>
      </c>
      <c r="BK7" s="39">
        <v>312.58</v>
      </c>
      <c r="BL7" s="39">
        <v>314.87</v>
      </c>
      <c r="BM7" s="39">
        <v>309.27999999999997</v>
      </c>
      <c r="BN7" s="39">
        <v>322.92</v>
      </c>
      <c r="BO7" s="39">
        <v>275.67</v>
      </c>
      <c r="BP7" s="39">
        <v>115.2</v>
      </c>
      <c r="BQ7" s="39">
        <v>112.3</v>
      </c>
      <c r="BR7" s="39">
        <v>116.93</v>
      </c>
      <c r="BS7" s="39">
        <v>112.1</v>
      </c>
      <c r="BT7" s="39">
        <v>105</v>
      </c>
      <c r="BU7" s="39">
        <v>106.01</v>
      </c>
      <c r="BV7" s="39">
        <v>104.57</v>
      </c>
      <c r="BW7" s="39">
        <v>103.54</v>
      </c>
      <c r="BX7" s="39">
        <v>103.32</v>
      </c>
      <c r="BY7" s="39">
        <v>100.85</v>
      </c>
      <c r="BZ7" s="39">
        <v>100.05</v>
      </c>
      <c r="CA7" s="39">
        <v>164.88</v>
      </c>
      <c r="CB7" s="39">
        <v>168.04</v>
      </c>
      <c r="CC7" s="39">
        <v>161.59</v>
      </c>
      <c r="CD7" s="39">
        <v>166.88</v>
      </c>
      <c r="CE7" s="39">
        <v>164.13</v>
      </c>
      <c r="CF7" s="39">
        <v>162.24</v>
      </c>
      <c r="CG7" s="39">
        <v>165.47</v>
      </c>
      <c r="CH7" s="39">
        <v>167.46</v>
      </c>
      <c r="CI7" s="39">
        <v>168.56</v>
      </c>
      <c r="CJ7" s="39">
        <v>167.1</v>
      </c>
      <c r="CK7" s="39">
        <v>166.4</v>
      </c>
      <c r="CL7" s="39">
        <v>53.98</v>
      </c>
      <c r="CM7" s="39">
        <v>53.47</v>
      </c>
      <c r="CN7" s="39">
        <v>53.03</v>
      </c>
      <c r="CO7" s="39">
        <v>52.3</v>
      </c>
      <c r="CP7" s="39">
        <v>52.57</v>
      </c>
      <c r="CQ7" s="39">
        <v>59.11</v>
      </c>
      <c r="CR7" s="39">
        <v>59.74</v>
      </c>
      <c r="CS7" s="39">
        <v>59.46</v>
      </c>
      <c r="CT7" s="39">
        <v>59.51</v>
      </c>
      <c r="CU7" s="39">
        <v>59.91</v>
      </c>
      <c r="CV7" s="39">
        <v>60.69</v>
      </c>
      <c r="CW7" s="39">
        <v>93.11</v>
      </c>
      <c r="CX7" s="39">
        <v>92.93</v>
      </c>
      <c r="CY7" s="39">
        <v>93.19</v>
      </c>
      <c r="CZ7" s="39">
        <v>93.31</v>
      </c>
      <c r="DA7" s="39">
        <v>93.46</v>
      </c>
      <c r="DB7" s="39">
        <v>87.91</v>
      </c>
      <c r="DC7" s="39">
        <v>87.28</v>
      </c>
      <c r="DD7" s="39">
        <v>87.41</v>
      </c>
      <c r="DE7" s="39">
        <v>87.08</v>
      </c>
      <c r="DF7" s="39">
        <v>87.26</v>
      </c>
      <c r="DG7" s="39">
        <v>89.82</v>
      </c>
      <c r="DH7" s="39">
        <v>43.76</v>
      </c>
      <c r="DI7" s="39">
        <v>45.17</v>
      </c>
      <c r="DJ7" s="39">
        <v>46.7</v>
      </c>
      <c r="DK7" s="39">
        <v>47.44</v>
      </c>
      <c r="DL7" s="39">
        <v>48.72</v>
      </c>
      <c r="DM7" s="39">
        <v>46.88</v>
      </c>
      <c r="DN7" s="39">
        <v>46.94</v>
      </c>
      <c r="DO7" s="39">
        <v>47.62</v>
      </c>
      <c r="DP7" s="39">
        <v>48.55</v>
      </c>
      <c r="DQ7" s="39">
        <v>49.2</v>
      </c>
      <c r="DR7" s="39">
        <v>50.19</v>
      </c>
      <c r="DS7" s="39">
        <v>25.82</v>
      </c>
      <c r="DT7" s="39">
        <v>26.39</v>
      </c>
      <c r="DU7" s="39">
        <v>26.24</v>
      </c>
      <c r="DV7" s="39">
        <v>27.38</v>
      </c>
      <c r="DW7" s="39">
        <v>27.97</v>
      </c>
      <c r="DX7" s="39">
        <v>13.39</v>
      </c>
      <c r="DY7" s="39">
        <v>14.48</v>
      </c>
      <c r="DZ7" s="39">
        <v>16.27</v>
      </c>
      <c r="EA7" s="39">
        <v>17.11</v>
      </c>
      <c r="EB7" s="39">
        <v>18.329999999999998</v>
      </c>
      <c r="EC7" s="39">
        <v>20.63</v>
      </c>
      <c r="ED7" s="39">
        <v>0.55000000000000004</v>
      </c>
      <c r="EE7" s="39">
        <v>0.59</v>
      </c>
      <c r="EF7" s="39">
        <v>0.21</v>
      </c>
      <c r="EG7" s="39">
        <v>0.48</v>
      </c>
      <c r="EH7" s="39">
        <v>0.69</v>
      </c>
      <c r="EI7" s="39">
        <v>0.71</v>
      </c>
      <c r="EJ7" s="39">
        <v>0.75</v>
      </c>
      <c r="EK7" s="39">
        <v>0.63</v>
      </c>
      <c r="EL7" s="39">
        <v>0.63</v>
      </c>
      <c r="EM7" s="39">
        <v>0.6</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107</v>
      </c>
      <c r="D13" t="s">
        <v>108</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2022-01-27T06:12:12Z</cp:lastPrinted>
  <dcterms:created xsi:type="dcterms:W3CDTF">2021-12-03T06:53:04Z</dcterms:created>
  <dcterms:modified xsi:type="dcterms:W3CDTF">2022-01-27T06:12:36Z</dcterms:modified>
  <cp:category/>
</cp:coreProperties>
</file>