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svgfile\課別共有\水道課\★総務係\▲照会関係\令和2年　財政\1月26日【回答済】　経営分析(回答後財務ファイルに移動）\HP原稿\"/>
    </mc:Choice>
  </mc:AlternateContent>
  <xr:revisionPtr revIDLastSave="0" documentId="13_ncr:1_{74EF3483-6C41-4179-A1C7-B81ADE39DA5D}" xr6:coauthVersionLast="36" xr6:coauthVersionMax="44" xr10:uidLastSave="{00000000-0000-0000-0000-000000000000}"/>
  <workbookProtection workbookAlgorithmName="SHA-512" workbookHashValue="o2Hvnl2MV/VaSIhXgQCXP2QfVGY9kbX5tUQKALYitHJZ4logz5w4EPYvDk8SM1hWrAtw5JaqvD/T6wpUabvDWg==" workbookSaltValue="KGJ/i9J+CWSkEaMJ9xVSC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<sst xmlns="http://schemas.openxmlformats.org/spreadsheetml/2006/main" count="228" uniqueCount="113">
  <si>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</si>
  <si>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</si>
  <si>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</si>
  <si>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</si>
  <si>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</si>
  <si>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</si>
  <si>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</si>
  <si>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</si>
  <si>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</si>
  <si>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</si>
  <si>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</si>
  <si>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</si>
  <si>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</si>
  <si>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</si>
  <si>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</si>
  <si>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</si>
  <si>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</si>
  <si>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</si>
  <si>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</si>
  <si>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</si>
  <si>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</si>
  <si>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</si>
  <si>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</si>
  <si>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</si>
  <si>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</si>
  <si>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</si>
  <si>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</si>
  <si>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</si>
  <si>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</si>
  <si>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</si>
  <si>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</si>
  <si>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</si>
  <si>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</si>
  <si>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</si>
  <si>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</si>
  <si>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</si>
  <si>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</si>
  <si>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</si>
  <si>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</si>
  <si>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</si>
  <si>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</si>
  <si>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</si>
  <si>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</si>
  <si>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</si>
  <si>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</si>
  <si>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</si>
  <si>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</si>
  <si>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</si>
  <si>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</si>
  <si>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</si>
  <si>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</si>
  <si>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</si>
  <si>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</si>
  <si>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</si>
  <si>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</si>
  <si>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</si>
  <si>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</si>
  <si>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</si>
  <si>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</si>
  <si>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</si>
  <si>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</si>
  <si>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</si>
  <si>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</si>
  <si>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</si>
  <si>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</si>
  <si>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</si>
  <si>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</si>
  <si>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</si>
  <si>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</si>
  <si>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</si>
  <si>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</si>
  <si>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</si>
  <si>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</si>
  <si>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</si>
  <si>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</si>
  <si>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</si>
  <si>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</si>
  <si>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</si>
  <si>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</si>
  <si>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</si>
  <si>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</si>
  <si>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</si>
  <si>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</si>
  <si>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</si>
  <si>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</si>
  <si>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</si>
  <si>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</si>
  <si>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</si>
  <si>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</si>
  <si>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</si>
  <si>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</si>
  <si>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</si>
  <si>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</si>
  <si>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泉大津市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</si>
  <si>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</si>
  <si>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</si>
  <si>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</si>
  <si>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</si>
  <si>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</si>
  <si>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</si>
  <si>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</si>
  <si>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</si>
  <si>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</si>
  <si>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</si>
  <si>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</si>
  <si>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</si>
  <si>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</si>
  <si>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</si>
  <si>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</si>
  <si>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</si>
  <si>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元年度におきましても黒字を計上しており、比較的安定した経営状態であると考えます。しかし、人口減少及び有収水量の減による料金収益の減が続く中、老朽化が進む施設更新のための財源を将来に渡って確保し続ける必要があります。
　安心、安全な水の供給を続けるためにも、中長期的な経営計画が求められており、本市におきましても、総務省より要請された「経営戦略」を策定し、平成30年度末に公表したところです。また、今後も整備計画及び経営戦略に基づき、投資の最適化、平準化を図っていくとともに、管路の老朽化対策にも取り組んでいきます。</t>
    <rPh sb="1" eb="3">
      <t>レイワ</t>
    </rPh>
    <rPh sb="4" eb="6">
      <t>ネンド</t>
    </rPh>
    <rPh sb="13" eb="15">
      <t>クロジ</t>
    </rPh>
    <rPh sb="16" eb="18">
      <t>ケイジョウ</t>
    </rPh>
    <rPh sb="23" eb="26">
      <t>ヒカクテキ</t>
    </rPh>
    <rPh sb="26" eb="28">
      <t>アンテイ</t>
    </rPh>
    <rPh sb="30" eb="32">
      <t>ケイエイ</t>
    </rPh>
    <rPh sb="32" eb="34">
      <t>ジョウタイ</t>
    </rPh>
    <rPh sb="38" eb="39">
      <t>カンガ</t>
    </rPh>
    <rPh sb="47" eb="49">
      <t>ジンコウ</t>
    </rPh>
    <rPh sb="49" eb="51">
      <t>ゲンショウ</t>
    </rPh>
    <rPh sb="51" eb="52">
      <t>オヨ</t>
    </rPh>
    <rPh sb="53" eb="55">
      <t>ユウシュウ</t>
    </rPh>
    <rPh sb="55" eb="57">
      <t>スイリョウ</t>
    </rPh>
    <rPh sb="58" eb="59">
      <t>ゲン</t>
    </rPh>
    <rPh sb="62" eb="64">
      <t>リョウキン</t>
    </rPh>
    <rPh sb="64" eb="66">
      <t>シュウエキ</t>
    </rPh>
    <rPh sb="67" eb="68">
      <t>ゲン</t>
    </rPh>
    <rPh sb="69" eb="70">
      <t>ツヅ</t>
    </rPh>
    <rPh sb="71" eb="72">
      <t>ナカ</t>
    </rPh>
    <rPh sb="73" eb="76">
      <t>ロウキュウカ</t>
    </rPh>
    <rPh sb="77" eb="78">
      <t>スス</t>
    </rPh>
    <rPh sb="79" eb="81">
      <t>シセツ</t>
    </rPh>
    <rPh sb="81" eb="83">
      <t>コウシン</t>
    </rPh>
    <rPh sb="87" eb="89">
      <t>ザイゲン</t>
    </rPh>
    <rPh sb="90" eb="92">
      <t>ショウライ</t>
    </rPh>
    <rPh sb="93" eb="94">
      <t>ワタ</t>
    </rPh>
    <rPh sb="96" eb="98">
      <t>カクホ</t>
    </rPh>
    <rPh sb="99" eb="100">
      <t>ツヅ</t>
    </rPh>
    <rPh sb="102" eb="104">
      <t>ヒツヨウ</t>
    </rPh>
    <rPh sb="112" eb="114">
      <t>アンシン</t>
    </rPh>
    <rPh sb="115" eb="117">
      <t>アンゼン</t>
    </rPh>
    <rPh sb="118" eb="119">
      <t>ミズ</t>
    </rPh>
    <rPh sb="120" eb="122">
      <t>キョウキュウ</t>
    </rPh>
    <rPh sb="123" eb="124">
      <t>ツヅ</t>
    </rPh>
    <rPh sb="131" eb="132">
      <t>チュウ</t>
    </rPh>
    <rPh sb="132" eb="135">
      <t>チョウキテキ</t>
    </rPh>
    <rPh sb="136" eb="138">
      <t>ケイエイ</t>
    </rPh>
    <rPh sb="138" eb="140">
      <t>ケイカク</t>
    </rPh>
    <rPh sb="141" eb="142">
      <t>モト</t>
    </rPh>
    <rPh sb="149" eb="150">
      <t>ホン</t>
    </rPh>
    <rPh sb="150" eb="151">
      <t>シ</t>
    </rPh>
    <rPh sb="159" eb="162">
      <t>ソウムショウ</t>
    </rPh>
    <rPh sb="164" eb="166">
      <t>ヨウセイ</t>
    </rPh>
    <rPh sb="170" eb="172">
      <t>ケイエイ</t>
    </rPh>
    <rPh sb="172" eb="174">
      <t>センリャク</t>
    </rPh>
    <rPh sb="176" eb="178">
      <t>サクテイ</t>
    </rPh>
    <rPh sb="180" eb="182">
      <t>ヘイセイ</t>
    </rPh>
    <rPh sb="184" eb="186">
      <t>ネンド</t>
    </rPh>
    <rPh sb="186" eb="187">
      <t>マツ</t>
    </rPh>
    <rPh sb="201" eb="203">
      <t>コンゴ</t>
    </rPh>
    <rPh sb="204" eb="206">
      <t>セイビ</t>
    </rPh>
    <rPh sb="206" eb="208">
      <t>ケイカク</t>
    </rPh>
    <rPh sb="208" eb="209">
      <t>オヨ</t>
    </rPh>
    <rPh sb="210" eb="212">
      <t>ケイエイ</t>
    </rPh>
    <rPh sb="212" eb="214">
      <t>センリャク</t>
    </rPh>
    <rPh sb="215" eb="216">
      <t>モト</t>
    </rPh>
    <rPh sb="219" eb="221">
      <t>トウシ</t>
    </rPh>
    <rPh sb="222" eb="225">
      <t>サイテキカ</t>
    </rPh>
    <rPh sb="226" eb="229">
      <t>ヘイジュンカ</t>
    </rPh>
    <rPh sb="230" eb="231">
      <t>ハカ</t>
    </rPh>
    <rPh sb="240" eb="242">
      <t>カンロ</t>
    </rPh>
    <rPh sb="243" eb="246">
      <t>ロウキュウカ</t>
    </rPh>
    <rPh sb="246" eb="248">
      <t>タイサク</t>
    </rPh>
    <rPh sb="250" eb="251">
      <t>ト</t>
    </rPh>
    <rPh sb="252" eb="253">
      <t>ク</t>
    </rPh>
    <phoneticPr fontId="16"/>
  </si>
  <si>
    <r>
      <t xml:space="preserve">  ①経常収支比率は、前年度より7.7ポイント減少しておりますが、引き続いて全国平均及び類似団体平均値を上回っており、比較的良好な経営状況であると考えます。
  ②累積欠損金比率は0％で、累積欠損金は発生していません。以前は、配水場更新整備事業費が多額となり、全国平均を大きく上回っていましたが、平成22年度より策定した収支計画の効果に加え平成26年度の会計基準の見直しにより欠損金の解消が図られ、以後、発生しておりません。
  ③流動比率は500％を超えており、短期的な支払能力は十分であると考えます。
  ④企業債残高対給水収益比率については、人口減等による給水収益の減が続いておりますが、企業債発行額を償還額以内に抑制することで、減少傾向が続いております。
  ⑤料金回収率については、令和元年度は、主に⑥給水原価の増加により前年度に比べ4.8ポイントの減少となっているものの、類似団体平均値を上回る基準で推移しています。
  ⑥給水原価は、人件費及び物件費の増などにより前年度に比べて5.29円の増となっておりますが、全国平均及び類似団体平均値を下回っています</t>
    </r>
    <r>
      <rPr>
        <sz val="10"/>
        <rFont val="ＭＳ Ｐゴシック"/>
        <family val="3"/>
        <charset val="128"/>
      </rPr>
      <t>。</t>
    </r>
    <r>
      <rPr>
        <sz val="10"/>
        <rFont val="ＭＳ ゴシック"/>
        <family val="3"/>
        <charset val="128"/>
      </rPr>
      <t xml:space="preserve">
  ⑦施設利用率は、水需要の減少により下がり続けており、全国平均及び類似団体平均値を下回っています。
  ⑧有収率については、人口減少による有収水量の減がある中、93％前後を維持しており、全国平均及び類似団体平均値よりも高い数値を維持しています。</t>
    </r>
    <rPh sb="3" eb="5">
      <t>ケイジョウ</t>
    </rPh>
    <rPh sb="5" eb="7">
      <t>シュウシ</t>
    </rPh>
    <rPh sb="7" eb="9">
      <t>ヒリツ</t>
    </rPh>
    <rPh sb="11" eb="13">
      <t>ゼンネン</t>
    </rPh>
    <rPh sb="13" eb="14">
      <t>ド</t>
    </rPh>
    <rPh sb="23" eb="25">
      <t>ゲンショウ</t>
    </rPh>
    <rPh sb="33" eb="34">
      <t>ヒ</t>
    </rPh>
    <rPh sb="35" eb="36">
      <t>ツヅ</t>
    </rPh>
    <rPh sb="38" eb="40">
      <t>ゼンコク</t>
    </rPh>
    <rPh sb="40" eb="42">
      <t>ヘイキン</t>
    </rPh>
    <rPh sb="42" eb="43">
      <t>オヨ</t>
    </rPh>
    <rPh sb="44" eb="46">
      <t>ルイジ</t>
    </rPh>
    <rPh sb="46" eb="48">
      <t>ダンタイ</t>
    </rPh>
    <rPh sb="48" eb="51">
      <t>ヘイキンチ</t>
    </rPh>
    <rPh sb="52" eb="54">
      <t>ウワマワ</t>
    </rPh>
    <rPh sb="59" eb="62">
      <t>ヒカクテキ</t>
    </rPh>
    <rPh sb="62" eb="64">
      <t>リョウコウ</t>
    </rPh>
    <rPh sb="65" eb="67">
      <t>ケイエイ</t>
    </rPh>
    <rPh sb="67" eb="69">
      <t>ジョウキョウ</t>
    </rPh>
    <rPh sb="73" eb="74">
      <t>カンガ</t>
    </rPh>
    <rPh sb="82" eb="84">
      <t>ルイセキ</t>
    </rPh>
    <rPh sb="86" eb="87">
      <t>キン</t>
    </rPh>
    <rPh sb="94" eb="96">
      <t>ルイセキ</t>
    </rPh>
    <rPh sb="96" eb="98">
      <t>ケッソン</t>
    </rPh>
    <rPh sb="98" eb="99">
      <t>キン</t>
    </rPh>
    <rPh sb="100" eb="102">
      <t>ハッセイ</t>
    </rPh>
    <rPh sb="109" eb="111">
      <t>イゼン</t>
    </rPh>
    <rPh sb="130" eb="132">
      <t>ゼンコク</t>
    </rPh>
    <rPh sb="132" eb="134">
      <t>ヘイキン</t>
    </rPh>
    <rPh sb="135" eb="136">
      <t>オオ</t>
    </rPh>
    <rPh sb="138" eb="140">
      <t>ウワマワ</t>
    </rPh>
    <rPh sb="148" eb="150">
      <t>ヘイセイ</t>
    </rPh>
    <rPh sb="152" eb="154">
      <t>ネンド</t>
    </rPh>
    <rPh sb="156" eb="158">
      <t>サクテイ</t>
    </rPh>
    <rPh sb="160" eb="162">
      <t>シュウシ</t>
    </rPh>
    <rPh sb="162" eb="164">
      <t>ケイカク</t>
    </rPh>
    <rPh sb="165" eb="167">
      <t>コウカ</t>
    </rPh>
    <rPh sb="168" eb="169">
      <t>クワ</t>
    </rPh>
    <rPh sb="170" eb="172">
      <t>ヘイセイ</t>
    </rPh>
    <rPh sb="174" eb="176">
      <t>ネンド</t>
    </rPh>
    <rPh sb="177" eb="179">
      <t>カイケイ</t>
    </rPh>
    <rPh sb="179" eb="181">
      <t>キジュン</t>
    </rPh>
    <rPh sb="188" eb="191">
      <t>ケッソンキン</t>
    </rPh>
    <rPh sb="192" eb="194">
      <t>カイショウ</t>
    </rPh>
    <rPh sb="195" eb="196">
      <t>ハカ</t>
    </rPh>
    <rPh sb="199" eb="201">
      <t>イゴ</t>
    </rPh>
    <rPh sb="202" eb="204">
      <t>ハッセイ</t>
    </rPh>
    <rPh sb="216" eb="218">
      <t>リュウドウ</t>
    </rPh>
    <rPh sb="218" eb="220">
      <t>ヒリツ</t>
    </rPh>
    <rPh sb="226" eb="227">
      <t>コ</t>
    </rPh>
    <rPh sb="232" eb="235">
      <t>タンキテキ</t>
    </rPh>
    <rPh sb="236" eb="238">
      <t>シハライ</t>
    </rPh>
    <rPh sb="238" eb="240">
      <t>ノウリョク</t>
    </rPh>
    <rPh sb="241" eb="243">
      <t>ジュウブン</t>
    </rPh>
    <rPh sb="247" eb="248">
      <t>カンガ</t>
    </rPh>
    <rPh sb="256" eb="258">
      <t>キギョウ</t>
    </rPh>
    <rPh sb="258" eb="259">
      <t>サイ</t>
    </rPh>
    <rPh sb="259" eb="261">
      <t>ザンダカ</t>
    </rPh>
    <rPh sb="261" eb="262">
      <t>タイ</t>
    </rPh>
    <rPh sb="262" eb="264">
      <t>キュウスイ</t>
    </rPh>
    <rPh sb="264" eb="266">
      <t>シュウエキ</t>
    </rPh>
    <rPh sb="266" eb="268">
      <t>ヒリツ</t>
    </rPh>
    <rPh sb="274" eb="276">
      <t>ジンコウ</t>
    </rPh>
    <rPh sb="276" eb="277">
      <t>ゲン</t>
    </rPh>
    <rPh sb="277" eb="278">
      <t>ナド</t>
    </rPh>
    <rPh sb="281" eb="283">
      <t>キュウスイ</t>
    </rPh>
    <rPh sb="283" eb="285">
      <t>シュウエキ</t>
    </rPh>
    <rPh sb="286" eb="287">
      <t>ゲン</t>
    </rPh>
    <rPh sb="288" eb="289">
      <t>ツヅ</t>
    </rPh>
    <rPh sb="297" eb="299">
      <t>キギョウ</t>
    </rPh>
    <rPh sb="335" eb="337">
      <t>リョウキン</t>
    </rPh>
    <rPh sb="337" eb="339">
      <t>カイシュウ</t>
    </rPh>
    <rPh sb="339" eb="340">
      <t>リツ</t>
    </rPh>
    <rPh sb="346" eb="348">
      <t>レイワ</t>
    </rPh>
    <rPh sb="348" eb="349">
      <t>モト</t>
    </rPh>
    <rPh sb="349" eb="351">
      <t>ネンド</t>
    </rPh>
    <rPh sb="353" eb="354">
      <t>オモ</t>
    </rPh>
    <rPh sb="356" eb="358">
      <t>キュウスイ</t>
    </rPh>
    <rPh sb="358" eb="360">
      <t>ゲンカ</t>
    </rPh>
    <rPh sb="361" eb="363">
      <t>ゾウカ</t>
    </rPh>
    <rPh sb="380" eb="382">
      <t>ゲンショウ</t>
    </rPh>
    <rPh sb="392" eb="394">
      <t>ルイジ</t>
    </rPh>
    <rPh sb="394" eb="396">
      <t>ダンタイ</t>
    </rPh>
    <rPh sb="396" eb="398">
      <t>ヘイキン</t>
    </rPh>
    <rPh sb="398" eb="399">
      <t>アタイ</t>
    </rPh>
    <rPh sb="400" eb="402">
      <t>ウワマワ</t>
    </rPh>
    <rPh sb="403" eb="405">
      <t>キジュン</t>
    </rPh>
    <rPh sb="418" eb="420">
      <t>キュウスイ</t>
    </rPh>
    <rPh sb="420" eb="422">
      <t>ヘイセイ</t>
    </rPh>
    <rPh sb="424" eb="427">
      <t>ジンケンヒ</t>
    </rPh>
    <rPh sb="427" eb="428">
      <t>オヨ</t>
    </rPh>
    <rPh sb="429" eb="432">
      <t>ブッケンヒ</t>
    </rPh>
    <rPh sb="433" eb="434">
      <t>ゾウ</t>
    </rPh>
    <rPh sb="439" eb="440">
      <t>ゼン</t>
    </rPh>
    <rPh sb="440" eb="442">
      <t>ネンド</t>
    </rPh>
    <rPh sb="443" eb="444">
      <t>クラ</t>
    </rPh>
    <rPh sb="450" eb="451">
      <t>エン</t>
    </rPh>
    <rPh sb="452" eb="453">
      <t>ゾウ</t>
    </rPh>
    <rPh sb="463" eb="465">
      <t>ゼンコク</t>
    </rPh>
    <rPh sb="465" eb="467">
      <t>ヘイキン</t>
    </rPh>
    <rPh sb="467" eb="468">
      <t>オヨ</t>
    </rPh>
    <rPh sb="469" eb="471">
      <t>ルイジ</t>
    </rPh>
    <rPh sb="471" eb="473">
      <t>ダンタイ</t>
    </rPh>
    <rPh sb="473" eb="476">
      <t>ヘイキンチ</t>
    </rPh>
    <rPh sb="477" eb="479">
      <t>シタマワ</t>
    </rPh>
    <rPh sb="500" eb="501">
      <t>サ</t>
    </rPh>
    <rPh sb="503" eb="504">
      <t>ツヅ</t>
    </rPh>
    <rPh sb="509" eb="511">
      <t>ゼンコク</t>
    </rPh>
    <rPh sb="511" eb="513">
      <t>ヘイキン</t>
    </rPh>
    <rPh sb="513" eb="514">
      <t>オヨ</t>
    </rPh>
    <rPh sb="515" eb="517">
      <t>ルイジ</t>
    </rPh>
    <rPh sb="517" eb="519">
      <t>ダンタイ</t>
    </rPh>
    <rPh sb="519" eb="521">
      <t>ヘイキン</t>
    </rPh>
    <rPh sb="521" eb="522">
      <t>チ</t>
    </rPh>
    <rPh sb="535" eb="537">
      <t>ユウシュウ</t>
    </rPh>
    <rPh sb="537" eb="538">
      <t>リツ</t>
    </rPh>
    <rPh sb="544" eb="546">
      <t>ジンコウ</t>
    </rPh>
    <rPh sb="546" eb="548">
      <t>ゲンショウ</t>
    </rPh>
    <rPh sb="551" eb="553">
      <t>ユウシュウ</t>
    </rPh>
    <rPh sb="553" eb="555">
      <t>スイリョウ</t>
    </rPh>
    <rPh sb="556" eb="557">
      <t>ゲン</t>
    </rPh>
    <rPh sb="560" eb="561">
      <t>ナカ</t>
    </rPh>
    <rPh sb="565" eb="567">
      <t>ゼンゴ</t>
    </rPh>
    <rPh sb="568" eb="570">
      <t>イジ</t>
    </rPh>
    <rPh sb="575" eb="577">
      <t>ゼンコク</t>
    </rPh>
    <rPh sb="577" eb="579">
      <t>ヘイキン</t>
    </rPh>
    <rPh sb="579" eb="580">
      <t>オヨ</t>
    </rPh>
    <rPh sb="581" eb="583">
      <t>ルイジ</t>
    </rPh>
    <rPh sb="583" eb="585">
      <t>ダンタイ</t>
    </rPh>
    <rPh sb="585" eb="588">
      <t>ヘイキンチ</t>
    </rPh>
    <rPh sb="591" eb="592">
      <t>タカ</t>
    </rPh>
    <rPh sb="593" eb="595">
      <t>スウチ</t>
    </rPh>
    <rPh sb="596" eb="598">
      <t>イジ</t>
    </rPh>
    <phoneticPr fontId="7"/>
  </si>
  <si>
    <t xml:space="preserve">　高度成長期に布設した水道管の老朽化が進み、有形固定資産減価償却率は年々上昇を続けています。また、管路経年化率は類似団体平均値を上回っており、他団体と比較しても老朽化が進んでいる状況です。
　管路更新率につきましては、類似団体平均値を下回っておりますが、口径150㎜以上の配水管を対象にした整備計画に基づき、耐震化及びダウンサイジングを図りながら管路の更新を実施しているところです。
</t>
    <rPh sb="1" eb="3">
      <t>コウド</t>
    </rPh>
    <rPh sb="3" eb="5">
      <t>セイチョウ</t>
    </rPh>
    <rPh sb="5" eb="6">
      <t>キ</t>
    </rPh>
    <rPh sb="7" eb="9">
      <t>フセツ</t>
    </rPh>
    <rPh sb="11" eb="14">
      <t>スイドウカン</t>
    </rPh>
    <rPh sb="15" eb="18">
      <t>ロウキュウカ</t>
    </rPh>
    <rPh sb="19" eb="20">
      <t>スス</t>
    </rPh>
    <rPh sb="22" eb="24">
      <t>ユウケイ</t>
    </rPh>
    <rPh sb="24" eb="26">
      <t>コテイ</t>
    </rPh>
    <rPh sb="26" eb="28">
      <t>シサン</t>
    </rPh>
    <rPh sb="28" eb="30">
      <t>ゲンカ</t>
    </rPh>
    <rPh sb="30" eb="32">
      <t>ショウキャク</t>
    </rPh>
    <rPh sb="32" eb="33">
      <t>リツ</t>
    </rPh>
    <rPh sb="34" eb="36">
      <t>ネンネン</t>
    </rPh>
    <rPh sb="36" eb="38">
      <t>ジョウショウ</t>
    </rPh>
    <rPh sb="39" eb="40">
      <t>ツヅ</t>
    </rPh>
    <rPh sb="49" eb="51">
      <t>カンロ</t>
    </rPh>
    <rPh sb="51" eb="54">
      <t>ケイネンカ</t>
    </rPh>
    <rPh sb="54" eb="55">
      <t>リツ</t>
    </rPh>
    <rPh sb="56" eb="60">
      <t>ルイジダンタイ</t>
    </rPh>
    <rPh sb="60" eb="63">
      <t>ヘイキンチ</t>
    </rPh>
    <rPh sb="64" eb="66">
      <t>ウワマワ</t>
    </rPh>
    <rPh sb="71" eb="72">
      <t>タ</t>
    </rPh>
    <rPh sb="72" eb="74">
      <t>ダンタイ</t>
    </rPh>
    <rPh sb="75" eb="77">
      <t>ヒカク</t>
    </rPh>
    <rPh sb="80" eb="83">
      <t>ロウキュウカ</t>
    </rPh>
    <rPh sb="84" eb="85">
      <t>スス</t>
    </rPh>
    <rPh sb="89" eb="91">
      <t>ジョウキョウ</t>
    </rPh>
    <rPh sb="96" eb="98">
      <t>カンロ</t>
    </rPh>
    <rPh sb="98" eb="100">
      <t>コウシン</t>
    </rPh>
    <rPh sb="100" eb="101">
      <t>リツ</t>
    </rPh>
    <rPh sb="109" eb="111">
      <t>ルイジ</t>
    </rPh>
    <rPh sb="111" eb="113">
      <t>ダンタイ</t>
    </rPh>
    <rPh sb="113" eb="116">
      <t>ヘイキンチ</t>
    </rPh>
    <rPh sb="117" eb="119">
      <t>シタマワ</t>
    </rPh>
    <rPh sb="127" eb="129">
      <t>コウケイ</t>
    </rPh>
    <rPh sb="133" eb="135">
      <t>イジョウ</t>
    </rPh>
    <rPh sb="136" eb="139">
      <t>ハイスイカン</t>
    </rPh>
    <rPh sb="140" eb="142">
      <t>タイショウ</t>
    </rPh>
    <rPh sb="145" eb="147">
      <t>セイビ</t>
    </rPh>
    <rPh sb="147" eb="149">
      <t>ケイカク</t>
    </rPh>
    <rPh sb="150" eb="151">
      <t>モト</t>
    </rPh>
    <rPh sb="154" eb="157">
      <t>タイシンカ</t>
    </rPh>
    <rPh sb="157" eb="158">
      <t>オヨ</t>
    </rPh>
    <rPh sb="168" eb="169">
      <t>ハカ</t>
    </rPh>
    <rPh sb="173" eb="175">
      <t>カンロ</t>
    </rPh>
    <rPh sb="176" eb="178">
      <t>コウシン</t>
    </rPh>
    <rPh sb="179" eb="181">
      <t>ジッシ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</si>
</sst>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5"/>
      <color theme="3"/>
      <name val="ＭＳ 明朝"/>
      <family val="2"/>
      <charset val="128"/>
    </font>
    <font>
      <sz val="10"/>
      <name val="ＭＳ ゴシック"/>
      <family val="3"/>
      <charset val="128"/>
    </font>
    <font>
      <sz val="10"/>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xr:uid="{6C135FCB-CE14-4CA6-AA86-6F3C8D3C9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0.43</c:v>
                </c:pt>
                <c:pt idx="1">
                  <c:v>0.55000000000000004</c:v>
                </c:pt>
                <c:pt idx="2">
                  <c:v>0.59</c:v>
                </c:pt>
                <c:pt idx="3">
                  <c:v>0.21</c:v>
                </c:pt>
                <c:pt idx="4">
                  <c:v>0.48</c:v>
                </c:pt>
              </c:numCache>
            </c:numRef>
          </c:val>
          <c:extLst>
            <c:ext xmlns:c16="http://schemas.microsoft.com/office/drawing/2014/chart" uri="{C3380CC4-5D6E-409C-BE32-E72D297353CC}">
              <c16:uniqueId val="{00000000-024E-4D07-8388-7CCFE99EDC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024E-4D07-8388-7CCFE99EDC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54.01</c:v>
                </c:pt>
                <c:pt idx="1">
                  <c:v>53.98</c:v>
                </c:pt>
                <c:pt idx="2">
                  <c:v>53.47</c:v>
                </c:pt>
                <c:pt idx="3">
                  <c:v>53.03</c:v>
                </c:pt>
                <c:pt idx="4">
                  <c:v>52.3</c:v>
                </c:pt>
              </c:numCache>
            </c:numRef>
          </c:val>
          <c:extLst>
            <c:ext xmlns:c16="http://schemas.microsoft.com/office/drawing/2014/chart" uri="{C3380CC4-5D6E-409C-BE32-E72D297353CC}">
              <c16:uniqueId val="{00000000-1367-4EA6-BAAA-DC2A94AA4BD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1367-4EA6-BAAA-DC2A94AA4BD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93.06</c:v>
                </c:pt>
                <c:pt idx="1">
                  <c:v>93.11</c:v>
                </c:pt>
                <c:pt idx="2">
                  <c:v>92.93</c:v>
                </c:pt>
                <c:pt idx="3">
                  <c:v>93.19</c:v>
                </c:pt>
                <c:pt idx="4">
                  <c:v>93.31</c:v>
                </c:pt>
              </c:numCache>
            </c:numRef>
          </c:val>
          <c:extLst>
            <c:ext xmlns:c16="http://schemas.microsoft.com/office/drawing/2014/chart" uri="{C3380CC4-5D6E-409C-BE32-E72D297353CC}">
              <c16:uniqueId val="{00000000-2C10-4B66-AAD4-5BD081492E3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2C10-4B66-AAD4-5BD081492E3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119.98</c:v>
                </c:pt>
                <c:pt idx="1">
                  <c:v>121.28</c:v>
                </c:pt>
                <c:pt idx="2">
                  <c:v>119.88</c:v>
                </c:pt>
                <c:pt idx="3">
                  <c:v>127.37</c:v>
                </c:pt>
                <c:pt idx="4">
                  <c:v>119.63</c:v>
                </c:pt>
              </c:numCache>
            </c:numRef>
          </c:val>
          <c:extLst>
            <c:ext xmlns:c16="http://schemas.microsoft.com/office/drawing/2014/chart" uri="{C3380CC4-5D6E-409C-BE32-E72D297353CC}">
              <c16:uniqueId val="{00000000-4535-4577-9353-AAE7F7EB882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4535-4577-9353-AAE7F7EB882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42.23</c:v>
                </c:pt>
                <c:pt idx="1">
                  <c:v>43.76</c:v>
                </c:pt>
                <c:pt idx="2">
                  <c:v>45.17</c:v>
                </c:pt>
                <c:pt idx="3">
                  <c:v>46.7</c:v>
                </c:pt>
                <c:pt idx="4">
                  <c:v>47.44</c:v>
                </c:pt>
              </c:numCache>
            </c:numRef>
          </c:val>
          <c:extLst>
            <c:ext xmlns:c16="http://schemas.microsoft.com/office/drawing/2014/chart" uri="{C3380CC4-5D6E-409C-BE32-E72D297353CC}">
              <c16:uniqueId val="{00000000-45FD-435B-8B3A-504935D52D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45FD-435B-8B3A-504935D52D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22.1</c:v>
                </c:pt>
                <c:pt idx="1">
                  <c:v>25.82</c:v>
                </c:pt>
                <c:pt idx="2">
                  <c:v>26.39</c:v>
                </c:pt>
                <c:pt idx="3">
                  <c:v>26.24</c:v>
                </c:pt>
                <c:pt idx="4">
                  <c:v>27.38</c:v>
                </c:pt>
              </c:numCache>
            </c:numRef>
          </c:val>
          <c:extLst>
            <c:ext xmlns:c16="http://schemas.microsoft.com/office/drawing/2014/chart" uri="{C3380CC4-5D6E-409C-BE32-E72D297353CC}">
              <c16:uniqueId val="{00000000-FC6C-475E-8A0D-30285B6E4F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FC6C-475E-8A0D-30285B6E4F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79-4FE8-BFF3-0A5C58187EF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4779-4FE8-BFF3-0A5C58187EF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418.14</c:v>
                </c:pt>
                <c:pt idx="1">
                  <c:v>462.01</c:v>
                </c:pt>
                <c:pt idx="2">
                  <c:v>521.53</c:v>
                </c:pt>
                <c:pt idx="3">
                  <c:v>595.17999999999995</c:v>
                </c:pt>
                <c:pt idx="4">
                  <c:v>561.69000000000005</c:v>
                </c:pt>
              </c:numCache>
            </c:numRef>
          </c:val>
          <c:extLst>
            <c:ext xmlns:c16="http://schemas.microsoft.com/office/drawing/2014/chart" uri="{C3380CC4-5D6E-409C-BE32-E72D297353CC}">
              <c16:uniqueId val="{00000000-BC04-4CE3-B982-414208EBAC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BC04-4CE3-B982-414208EBAC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230</c:v>
                </c:pt>
                <c:pt idx="1">
                  <c:v>223.81</c:v>
                </c:pt>
                <c:pt idx="2">
                  <c:v>223.06</c:v>
                </c:pt>
                <c:pt idx="3">
                  <c:v>216.32</c:v>
                </c:pt>
                <c:pt idx="4">
                  <c:v>214.76</c:v>
                </c:pt>
              </c:numCache>
            </c:numRef>
          </c:val>
          <c:extLst>
            <c:ext xmlns:c16="http://schemas.microsoft.com/office/drawing/2014/chart" uri="{C3380CC4-5D6E-409C-BE32-E72D297353CC}">
              <c16:uniqueId val="{00000000-87E7-40FB-ADDA-79AC93547EF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87E7-40FB-ADDA-79AC93547EF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113.45</c:v>
                </c:pt>
                <c:pt idx="1">
                  <c:v>115.2</c:v>
                </c:pt>
                <c:pt idx="2">
                  <c:v>112.3</c:v>
                </c:pt>
                <c:pt idx="3">
                  <c:v>116.93</c:v>
                </c:pt>
                <c:pt idx="4">
                  <c:v>112.1</c:v>
                </c:pt>
              </c:numCache>
            </c:numRef>
          </c:val>
          <c:extLst>
            <c:ext xmlns:c16="http://schemas.microsoft.com/office/drawing/2014/chart" uri="{C3380CC4-5D6E-409C-BE32-E72D297353CC}">
              <c16:uniqueId val="{00000000-51D8-4FEA-A086-60F0435C1D1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51D8-4FEA-A086-60F0435C1D1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167.27</c:v>
                </c:pt>
                <c:pt idx="1">
                  <c:v>164.88</c:v>
                </c:pt>
                <c:pt idx="2">
                  <c:v>168.04</c:v>
                </c:pt>
                <c:pt idx="3">
                  <c:v>161.59</c:v>
                </c:pt>
                <c:pt idx="4">
                  <c:v>166.88</c:v>
                </c:pt>
              </c:numCache>
            </c:numRef>
          </c:val>
          <c:extLst>
            <c:ext xmlns:c16="http://schemas.microsoft.com/office/drawing/2014/chart" uri="{C3380CC4-5D6E-409C-BE32-E72D297353CC}">
              <c16:uniqueId val="{00000000-DC3D-4775-8679-3609BF3C6C3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DC3D-4775-8679-3609BF3C6C3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AY38" sqref="AY3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大阪府　泉大津市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74605</v>
      </c>
      <c r="AM8" s="61"/>
      <c r="AN8" s="61"/>
      <c r="AO8" s="61"/>
      <c r="AP8" s="61"/>
      <c r="AQ8" s="61"/>
      <c r="AR8" s="61"/>
      <c r="AS8" s="61"/>
      <c r="AT8" s="52">
        <f>データ!$S$6</f>
        <v>14.33</v>
      </c>
      <c r="AU8" s="53"/>
      <c r="AV8" s="53"/>
      <c r="AW8" s="53"/>
      <c r="AX8" s="53"/>
      <c r="AY8" s="53"/>
      <c r="AZ8" s="53"/>
      <c r="BA8" s="53"/>
      <c r="BB8" s="54">
        <f>データ!$T$6</f>
        <v>5206.21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72.489999999999995</v>
      </c>
      <c r="J10" s="53"/>
      <c r="K10" s="53"/>
      <c r="L10" s="53"/>
      <c r="M10" s="53"/>
      <c r="N10" s="53"/>
      <c r="O10" s="64"/>
      <c r="P10" s="54">
        <f>データ!$P$6</f>
        <v>101.12</v>
      </c>
      <c r="Q10" s="54"/>
      <c r="R10" s="54"/>
      <c r="S10" s="54"/>
      <c r="T10" s="54"/>
      <c r="U10" s="54"/>
      <c r="V10" s="54"/>
      <c r="W10" s="61">
        <f>データ!$Q$6</f>
        <v>3113</v>
      </c>
      <c r="X10" s="61"/>
      <c r="Y10" s="61"/>
      <c r="Z10" s="61"/>
      <c r="AA10" s="61"/>
      <c r="AB10" s="61"/>
      <c r="AC10" s="61"/>
      <c r="AD10" s="2"/>
      <c r="AE10" s="2"/>
      <c r="AF10" s="2"/>
      <c r="AG10" s="2"/>
      <c r="AH10" s="4"/>
      <c r="AI10" s="4"/>
      <c r="AJ10" s="4"/>
      <c r="AK10" s="4"/>
      <c r="AL10" s="61">
        <f>データ!$U$6</f>
        <v>75256</v>
      </c>
      <c r="AM10" s="61"/>
      <c r="AN10" s="61"/>
      <c r="AO10" s="61"/>
      <c r="AP10" s="61"/>
      <c r="AQ10" s="61"/>
      <c r="AR10" s="61"/>
      <c r="AS10" s="61"/>
      <c r="AT10" s="52">
        <f>データ!$V$6</f>
        <v>13.84</v>
      </c>
      <c r="AU10" s="53"/>
      <c r="AV10" s="53"/>
      <c r="AW10" s="53"/>
      <c r="AX10" s="53"/>
      <c r="AY10" s="53"/>
      <c r="AZ10" s="53"/>
      <c r="BA10" s="53"/>
      <c r="BB10" s="54">
        <f>データ!$W$6</f>
        <v>5437.57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szJz8ujvfIPUWoCNtvDu0n0jt7i0diVxJkPLo2WmIcS6NS9bzn0UZpibdZGZLdszrK083sTEF/wdsCumKUE1hw==" saltValue="VM2gKeB8OnN60XjPTKaJW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272060</v>
      </c>
      <c r="D6" s="34">
        <f t="shared" si="3"/>
        <v>46</v>
      </c>
      <c r="E6" s="34">
        <f t="shared" si="3"/>
        <v>1</v>
      </c>
      <c r="F6" s="34">
        <f t="shared" si="3"/>
        <v>0</v>
      </c>
      <c r="G6" s="34">
        <f t="shared" si="3"/>
        <v>1</v>
      </c>
      <c r="H6" s="34" t="str">
        <f t="shared" si="3"/>
        <v>大阪府　泉大津市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72.489999999999995</v>
      </c>
      <c r="P6" s="35">
        <f t="shared" si="3"/>
        <v>101.12</v>
      </c>
      <c r="Q6" s="35">
        <f t="shared" si="3"/>
        <v>3113</v>
      </c>
      <c r="R6" s="35">
        <f t="shared" si="3"/>
        <v>74605</v>
      </c>
      <c r="S6" s="35">
        <f t="shared" si="3"/>
        <v>14.33</v>
      </c>
      <c r="T6" s="35">
        <f t="shared" si="3"/>
        <v>5206.21</v>
      </c>
      <c r="U6" s="35">
        <f t="shared" si="3"/>
        <v>75256</v>
      </c>
      <c r="V6" s="35">
        <f t="shared" si="3"/>
        <v>13.84</v>
      </c>
      <c r="W6" s="35">
        <f t="shared" si="3"/>
        <v>5437.57</v>
      </c>
      <c r="X6" s="36">
        <f>IF(X7="",NA(),X7)</f>
        <v>119.98</v>
      </c>
      <c r="Y6" s="36">
        <f t="shared" ref="Y6:AG6" si="4">IF(Y7="",NA(),Y7)</f>
        <v>121.28</v>
      </c>
      <c r="Z6" s="36">
        <f t="shared" si="4"/>
        <v>119.88</v>
      </c>
      <c r="AA6" s="36">
        <f t="shared" si="4"/>
        <v>127.37</v>
      </c>
      <c r="AB6" s="36">
        <f t="shared" si="4"/>
        <v>119.63</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418.14</v>
      </c>
      <c r="AU6" s="36">
        <f t="shared" ref="AU6:BC6" si="6">IF(AU7="",NA(),AU7)</f>
        <v>462.01</v>
      </c>
      <c r="AV6" s="36">
        <f t="shared" si="6"/>
        <v>521.53</v>
      </c>
      <c r="AW6" s="36">
        <f t="shared" si="6"/>
        <v>595.17999999999995</v>
      </c>
      <c r="AX6" s="36">
        <f t="shared" si="6"/>
        <v>561.69000000000005</v>
      </c>
      <c r="AY6" s="36">
        <f t="shared" si="6"/>
        <v>346.59</v>
      </c>
      <c r="AZ6" s="36">
        <f t="shared" si="6"/>
        <v>357.82</v>
      </c>
      <c r="BA6" s="36">
        <f t="shared" si="6"/>
        <v>355.5</v>
      </c>
      <c r="BB6" s="36">
        <f t="shared" si="6"/>
        <v>349.83</v>
      </c>
      <c r="BC6" s="36">
        <f t="shared" si="6"/>
        <v>360.86</v>
      </c>
      <c r="BD6" s="35" t="str">
        <f>IF(BD7="","",IF(BD7="-","【-】","【"&amp;SUBSTITUTE(TEXT(BD7,"#,##0.00"),"-","△")&amp;"】"))</f>
        <v>【264.97】</v>
      </c>
      <c r="BE6" s="36">
        <f>IF(BE7="",NA(),BE7)</f>
        <v>230</v>
      </c>
      <c r="BF6" s="36">
        <f t="shared" ref="BF6:BN6" si="7">IF(BF7="",NA(),BF7)</f>
        <v>223.81</v>
      </c>
      <c r="BG6" s="36">
        <f t="shared" si="7"/>
        <v>223.06</v>
      </c>
      <c r="BH6" s="36">
        <f t="shared" si="7"/>
        <v>216.32</v>
      </c>
      <c r="BI6" s="36">
        <f t="shared" si="7"/>
        <v>214.76</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113.45</v>
      </c>
      <c r="BQ6" s="36">
        <f t="shared" ref="BQ6:BY6" si="8">IF(BQ7="",NA(),BQ7)</f>
        <v>115.2</v>
      </c>
      <c r="BR6" s="36">
        <f t="shared" si="8"/>
        <v>112.3</v>
      </c>
      <c r="BS6" s="36">
        <f t="shared" si="8"/>
        <v>116.93</v>
      </c>
      <c r="BT6" s="36">
        <f t="shared" si="8"/>
        <v>112.1</v>
      </c>
      <c r="BU6" s="36">
        <f t="shared" si="8"/>
        <v>105.71</v>
      </c>
      <c r="BV6" s="36">
        <f t="shared" si="8"/>
        <v>106.01</v>
      </c>
      <c r="BW6" s="36">
        <f t="shared" si="8"/>
        <v>104.57</v>
      </c>
      <c r="BX6" s="36">
        <f t="shared" si="8"/>
        <v>103.54</v>
      </c>
      <c r="BY6" s="36">
        <f t="shared" si="8"/>
        <v>103.32</v>
      </c>
      <c r="BZ6" s="35" t="str">
        <f>IF(BZ7="","",IF(BZ7="-","【-】","【"&amp;SUBSTITUTE(TEXT(BZ7,"#,##0.00"),"-","△")&amp;"】"))</f>
        <v>【103.24】</v>
      </c>
      <c r="CA6" s="36">
        <f>IF(CA7="",NA(),CA7)</f>
        <v>167.27</v>
      </c>
      <c r="CB6" s="36">
        <f t="shared" ref="CB6:CJ6" si="9">IF(CB7="",NA(),CB7)</f>
        <v>164.88</v>
      </c>
      <c r="CC6" s="36">
        <f t="shared" si="9"/>
        <v>168.04</v>
      </c>
      <c r="CD6" s="36">
        <f t="shared" si="9"/>
        <v>161.59</v>
      </c>
      <c r="CE6" s="36">
        <f t="shared" si="9"/>
        <v>166.88</v>
      </c>
      <c r="CF6" s="36">
        <f t="shared" si="9"/>
        <v>162.15</v>
      </c>
      <c r="CG6" s="36">
        <f t="shared" si="9"/>
        <v>162.24</v>
      </c>
      <c r="CH6" s="36">
        <f t="shared" si="9"/>
        <v>165.47</v>
      </c>
      <c r="CI6" s="36">
        <f t="shared" si="9"/>
        <v>167.46</v>
      </c>
      <c r="CJ6" s="36">
        <f t="shared" si="9"/>
        <v>168.56</v>
      </c>
      <c r="CK6" s="35" t="str">
        <f>IF(CK7="","",IF(CK7="-","【-】","【"&amp;SUBSTITUTE(TEXT(CK7,"#,##0.00"),"-","△")&amp;"】"))</f>
        <v>【168.38】</v>
      </c>
      <c r="CL6" s="36">
        <f>IF(CL7="",NA(),CL7)</f>
        <v>54.01</v>
      </c>
      <c r="CM6" s="36">
        <f t="shared" ref="CM6:CU6" si="10">IF(CM7="",NA(),CM7)</f>
        <v>53.98</v>
      </c>
      <c r="CN6" s="36">
        <f t="shared" si="10"/>
        <v>53.47</v>
      </c>
      <c r="CO6" s="36">
        <f t="shared" si="10"/>
        <v>53.03</v>
      </c>
      <c r="CP6" s="36">
        <f t="shared" si="10"/>
        <v>52.3</v>
      </c>
      <c r="CQ6" s="36">
        <f t="shared" si="10"/>
        <v>59.34</v>
      </c>
      <c r="CR6" s="36">
        <f t="shared" si="10"/>
        <v>59.11</v>
      </c>
      <c r="CS6" s="36">
        <f t="shared" si="10"/>
        <v>59.74</v>
      </c>
      <c r="CT6" s="36">
        <f t="shared" si="10"/>
        <v>59.46</v>
      </c>
      <c r="CU6" s="36">
        <f t="shared" si="10"/>
        <v>59.51</v>
      </c>
      <c r="CV6" s="35" t="str">
        <f>IF(CV7="","",IF(CV7="-","【-】","【"&amp;SUBSTITUTE(TEXT(CV7,"#,##0.00"),"-","△")&amp;"】"))</f>
        <v>【60.00】</v>
      </c>
      <c r="CW6" s="36">
        <f>IF(CW7="",NA(),CW7)</f>
        <v>93.06</v>
      </c>
      <c r="CX6" s="36">
        <f t="shared" ref="CX6:DF6" si="11">IF(CX7="",NA(),CX7)</f>
        <v>93.11</v>
      </c>
      <c r="CY6" s="36">
        <f t="shared" si="11"/>
        <v>92.93</v>
      </c>
      <c r="CZ6" s="36">
        <f t="shared" si="11"/>
        <v>93.19</v>
      </c>
      <c r="DA6" s="36">
        <f t="shared" si="11"/>
        <v>93.31</v>
      </c>
      <c r="DB6" s="36">
        <f t="shared" si="11"/>
        <v>87.74</v>
      </c>
      <c r="DC6" s="36">
        <f t="shared" si="11"/>
        <v>87.91</v>
      </c>
      <c r="DD6" s="36">
        <f t="shared" si="11"/>
        <v>87.28</v>
      </c>
      <c r="DE6" s="36">
        <f t="shared" si="11"/>
        <v>87.41</v>
      </c>
      <c r="DF6" s="36">
        <f t="shared" si="11"/>
        <v>87.08</v>
      </c>
      <c r="DG6" s="35" t="str">
        <f>IF(DG7="","",IF(DG7="-","【-】","【"&amp;SUBSTITUTE(TEXT(DG7,"#,##0.00"),"-","△")&amp;"】"))</f>
        <v>【89.80】</v>
      </c>
      <c r="DH6" s="36">
        <f>IF(DH7="",NA(),DH7)</f>
        <v>42.23</v>
      </c>
      <c r="DI6" s="36">
        <f t="shared" ref="DI6:DQ6" si="12">IF(DI7="",NA(),DI7)</f>
        <v>43.76</v>
      </c>
      <c r="DJ6" s="36">
        <f t="shared" si="12"/>
        <v>45.17</v>
      </c>
      <c r="DK6" s="36">
        <f t="shared" si="12"/>
        <v>46.7</v>
      </c>
      <c r="DL6" s="36">
        <f t="shared" si="12"/>
        <v>47.44</v>
      </c>
      <c r="DM6" s="36">
        <f t="shared" si="12"/>
        <v>46.27</v>
      </c>
      <c r="DN6" s="36">
        <f t="shared" si="12"/>
        <v>46.88</v>
      </c>
      <c r="DO6" s="36">
        <f t="shared" si="12"/>
        <v>46.94</v>
      </c>
      <c r="DP6" s="36">
        <f t="shared" si="12"/>
        <v>47.62</v>
      </c>
      <c r="DQ6" s="36">
        <f t="shared" si="12"/>
        <v>48.55</v>
      </c>
      <c r="DR6" s="35" t="str">
        <f>IF(DR7="","",IF(DR7="-","【-】","【"&amp;SUBSTITUTE(TEXT(DR7,"#,##0.00"),"-","△")&amp;"】"))</f>
        <v>【49.59】</v>
      </c>
      <c r="DS6" s="36">
        <f>IF(DS7="",NA(),DS7)</f>
        <v>22.1</v>
      </c>
      <c r="DT6" s="36">
        <f t="shared" ref="DT6:EB6" si="13">IF(DT7="",NA(),DT7)</f>
        <v>25.82</v>
      </c>
      <c r="DU6" s="36">
        <f t="shared" si="13"/>
        <v>26.39</v>
      </c>
      <c r="DV6" s="36">
        <f t="shared" si="13"/>
        <v>26.24</v>
      </c>
      <c r="DW6" s="36">
        <f t="shared" si="13"/>
        <v>27.38</v>
      </c>
      <c r="DX6" s="36">
        <f t="shared" si="13"/>
        <v>10.93</v>
      </c>
      <c r="DY6" s="36">
        <f t="shared" si="13"/>
        <v>13.39</v>
      </c>
      <c r="DZ6" s="36">
        <f t="shared" si="13"/>
        <v>14.48</v>
      </c>
      <c r="EA6" s="36">
        <f t="shared" si="13"/>
        <v>16.27</v>
      </c>
      <c r="EB6" s="36">
        <f t="shared" si="13"/>
        <v>17.11</v>
      </c>
      <c r="EC6" s="35" t="str">
        <f>IF(EC7="","",IF(EC7="-","【-】","【"&amp;SUBSTITUTE(TEXT(EC7,"#,##0.00"),"-","△")&amp;"】"))</f>
        <v>【19.44】</v>
      </c>
      <c r="ED6" s="36">
        <f>IF(ED7="",NA(),ED7)</f>
        <v>0.43</v>
      </c>
      <c r="EE6" s="36">
        <f t="shared" ref="EE6:EM6" si="14">IF(EE7="",NA(),EE7)</f>
        <v>0.55000000000000004</v>
      </c>
      <c r="EF6" s="36">
        <f t="shared" si="14"/>
        <v>0.59</v>
      </c>
      <c r="EG6" s="36">
        <f t="shared" si="14"/>
        <v>0.21</v>
      </c>
      <c r="EH6" s="36">
        <f t="shared" si="14"/>
        <v>0.48</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272060</v>
      </c>
      <c r="D7" s="38">
        <v>46</v>
      </c>
      <c r="E7" s="38">
        <v>1</v>
      </c>
      <c r="F7" s="38">
        <v>0</v>
      </c>
      <c r="G7" s="38">
        <v>1</v>
      </c>
      <c r="H7" s="38" t="s">
        <v>93</v>
      </c>
      <c r="I7" s="38" t="s">
        <v>94</v>
      </c>
      <c r="J7" s="38" t="s">
        <v>95</v>
      </c>
      <c r="K7" s="38" t="s">
        <v>96</v>
      </c>
      <c r="L7" s="38" t="s">
        <v>97</v>
      </c>
      <c r="M7" s="38" t="s">
        <v>98</v>
      </c>
      <c r="N7" s="39" t="s">
        <v>99</v>
      </c>
      <c r="O7" s="39">
        <v>72.489999999999995</v>
      </c>
      <c r="P7" s="39">
        <v>101.12</v>
      </c>
      <c r="Q7" s="39">
        <v>3113</v>
      </c>
      <c r="R7" s="39">
        <v>74605</v>
      </c>
      <c r="S7" s="39">
        <v>14.33</v>
      </c>
      <c r="T7" s="39">
        <v>5206.21</v>
      </c>
      <c r="U7" s="39">
        <v>75256</v>
      </c>
      <c r="V7" s="39">
        <v>13.84</v>
      </c>
      <c r="W7" s="39">
        <v>5437.57</v>
      </c>
      <c r="X7" s="39">
        <v>119.98</v>
      </c>
      <c r="Y7" s="39">
        <v>121.28</v>
      </c>
      <c r="Z7" s="39">
        <v>119.88</v>
      </c>
      <c r="AA7" s="39">
        <v>127.37</v>
      </c>
      <c r="AB7" s="39">
        <v>119.63</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418.14</v>
      </c>
      <c r="AU7" s="39">
        <v>462.01</v>
      </c>
      <c r="AV7" s="39">
        <v>521.53</v>
      </c>
      <c r="AW7" s="39">
        <v>595.17999999999995</v>
      </c>
      <c r="AX7" s="39">
        <v>561.69000000000005</v>
      </c>
      <c r="AY7" s="39">
        <v>346.59</v>
      </c>
      <c r="AZ7" s="39">
        <v>357.82</v>
      </c>
      <c r="BA7" s="39">
        <v>355.5</v>
      </c>
      <c r="BB7" s="39">
        <v>349.83</v>
      </c>
      <c r="BC7" s="39">
        <v>360.86</v>
      </c>
      <c r="BD7" s="39">
        <v>264.97000000000003</v>
      </c>
      <c r="BE7" s="39">
        <v>230</v>
      </c>
      <c r="BF7" s="39">
        <v>223.81</v>
      </c>
      <c r="BG7" s="39">
        <v>223.06</v>
      </c>
      <c r="BH7" s="39">
        <v>216.32</v>
      </c>
      <c r="BI7" s="39">
        <v>214.76</v>
      </c>
      <c r="BJ7" s="39">
        <v>312.02999999999997</v>
      </c>
      <c r="BK7" s="39">
        <v>307.45999999999998</v>
      </c>
      <c r="BL7" s="39">
        <v>312.58</v>
      </c>
      <c r="BM7" s="39">
        <v>314.87</v>
      </c>
      <c r="BN7" s="39">
        <v>309.27999999999997</v>
      </c>
      <c r="BO7" s="39">
        <v>266.61</v>
      </c>
      <c r="BP7" s="39">
        <v>113.45</v>
      </c>
      <c r="BQ7" s="39">
        <v>115.2</v>
      </c>
      <c r="BR7" s="39">
        <v>112.3</v>
      </c>
      <c r="BS7" s="39">
        <v>116.93</v>
      </c>
      <c r="BT7" s="39">
        <v>112.1</v>
      </c>
      <c r="BU7" s="39">
        <v>105.71</v>
      </c>
      <c r="BV7" s="39">
        <v>106.01</v>
      </c>
      <c r="BW7" s="39">
        <v>104.57</v>
      </c>
      <c r="BX7" s="39">
        <v>103.54</v>
      </c>
      <c r="BY7" s="39">
        <v>103.32</v>
      </c>
      <c r="BZ7" s="39">
        <v>103.24</v>
      </c>
      <c r="CA7" s="39">
        <v>167.27</v>
      </c>
      <c r="CB7" s="39">
        <v>164.88</v>
      </c>
      <c r="CC7" s="39">
        <v>168.04</v>
      </c>
      <c r="CD7" s="39">
        <v>161.59</v>
      </c>
      <c r="CE7" s="39">
        <v>166.88</v>
      </c>
      <c r="CF7" s="39">
        <v>162.15</v>
      </c>
      <c r="CG7" s="39">
        <v>162.24</v>
      </c>
      <c r="CH7" s="39">
        <v>165.47</v>
      </c>
      <c r="CI7" s="39">
        <v>167.46</v>
      </c>
      <c r="CJ7" s="39">
        <v>168.56</v>
      </c>
      <c r="CK7" s="39">
        <v>168.38</v>
      </c>
      <c r="CL7" s="39">
        <v>54.01</v>
      </c>
      <c r="CM7" s="39">
        <v>53.98</v>
      </c>
      <c r="CN7" s="39">
        <v>53.47</v>
      </c>
      <c r="CO7" s="39">
        <v>53.03</v>
      </c>
      <c r="CP7" s="39">
        <v>52.3</v>
      </c>
      <c r="CQ7" s="39">
        <v>59.34</v>
      </c>
      <c r="CR7" s="39">
        <v>59.11</v>
      </c>
      <c r="CS7" s="39">
        <v>59.74</v>
      </c>
      <c r="CT7" s="39">
        <v>59.46</v>
      </c>
      <c r="CU7" s="39">
        <v>59.51</v>
      </c>
      <c r="CV7" s="39">
        <v>60</v>
      </c>
      <c r="CW7" s="39">
        <v>93.06</v>
      </c>
      <c r="CX7" s="39">
        <v>93.11</v>
      </c>
      <c r="CY7" s="39">
        <v>92.93</v>
      </c>
      <c r="CZ7" s="39">
        <v>93.19</v>
      </c>
      <c r="DA7" s="39">
        <v>93.31</v>
      </c>
      <c r="DB7" s="39">
        <v>87.74</v>
      </c>
      <c r="DC7" s="39">
        <v>87.91</v>
      </c>
      <c r="DD7" s="39">
        <v>87.28</v>
      </c>
      <c r="DE7" s="39">
        <v>87.41</v>
      </c>
      <c r="DF7" s="39">
        <v>87.08</v>
      </c>
      <c r="DG7" s="39">
        <v>89.8</v>
      </c>
      <c r="DH7" s="39">
        <v>42.23</v>
      </c>
      <c r="DI7" s="39">
        <v>43.76</v>
      </c>
      <c r="DJ7" s="39">
        <v>45.17</v>
      </c>
      <c r="DK7" s="39">
        <v>46.7</v>
      </c>
      <c r="DL7" s="39">
        <v>47.44</v>
      </c>
      <c r="DM7" s="39">
        <v>46.27</v>
      </c>
      <c r="DN7" s="39">
        <v>46.88</v>
      </c>
      <c r="DO7" s="39">
        <v>46.94</v>
      </c>
      <c r="DP7" s="39">
        <v>47.62</v>
      </c>
      <c r="DQ7" s="39">
        <v>48.55</v>
      </c>
      <c r="DR7" s="39">
        <v>49.59</v>
      </c>
      <c r="DS7" s="39">
        <v>22.1</v>
      </c>
      <c r="DT7" s="39">
        <v>25.82</v>
      </c>
      <c r="DU7" s="39">
        <v>26.39</v>
      </c>
      <c r="DV7" s="39">
        <v>26.24</v>
      </c>
      <c r="DW7" s="39">
        <v>27.38</v>
      </c>
      <c r="DX7" s="39">
        <v>10.93</v>
      </c>
      <c r="DY7" s="39">
        <v>13.39</v>
      </c>
      <c r="DZ7" s="39">
        <v>14.48</v>
      </c>
      <c r="EA7" s="39">
        <v>16.27</v>
      </c>
      <c r="EB7" s="39">
        <v>17.11</v>
      </c>
      <c r="EC7" s="39">
        <v>19.440000000000001</v>
      </c>
      <c r="ED7" s="39">
        <v>0.43</v>
      </c>
      <c r="EE7" s="39">
        <v>0.55000000000000004</v>
      </c>
      <c r="EF7" s="39">
        <v>0.59</v>
      </c>
      <c r="EG7" s="39">
        <v>0.21</v>
      </c>
      <c r="EH7" s="39">
        <v>0.48</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PCU1907003</dc:creator>
  <cp:lastModifiedBy>Administrator</cp:lastModifiedBy>
  <cp:lastPrinted>2021-02-24T07:47:18Z</cp:lastPrinted>
  <dcterms:modified xsi:type="dcterms:W3CDTF">2021-02-24T07:47:32Z</dcterms:modified>
</cp:coreProperties>
</file>